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\Dropbox\Unterricht\Fachberatung\Implementationen_SekII_2022\Material_2022_Oktober\"/>
    </mc:Choice>
  </mc:AlternateContent>
  <xr:revisionPtr revIDLastSave="0" documentId="13_ncr:1_{4DA3B94E-7EA9-44EE-8778-4DA30E39EE78}" xr6:coauthVersionLast="47" xr6:coauthVersionMax="47" xr10:uidLastSave="{00000000-0000-0000-0000-000000000000}"/>
  <bookViews>
    <workbookView xWindow="28680" yWindow="-120" windowWidth="29040" windowHeight="15720" activeTab="3" xr2:uid="{0352A3D5-E8B4-4A54-9EDF-2342B2386252}"/>
    <workbookView xWindow="28680" yWindow="-120" windowWidth="29040" windowHeight="15720" activeTab="4" xr2:uid="{2CD213B5-CDEB-4B4F-AB6E-521C257AF65C}"/>
  </bookViews>
  <sheets>
    <sheet name="UV-Plan" sheetId="1" r:id="rId1"/>
    <sheet name="UV-Summe" sheetId="2" r:id="rId2"/>
    <sheet name="UV-Plan (2)" sheetId="3" r:id="rId3"/>
    <sheet name="UV-Summe (2)" sheetId="4" r:id="rId4"/>
    <sheet name="UV-Plan (3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X3" i="5" l="1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BX2" i="5"/>
  <c r="W2" i="5"/>
  <c r="B2" i="5"/>
  <c r="E18" i="4"/>
  <c r="C18" i="4"/>
  <c r="E17" i="4"/>
  <c r="C17" i="4"/>
  <c r="E16" i="4"/>
  <c r="C16" i="4"/>
  <c r="E15" i="4"/>
  <c r="C15" i="4"/>
  <c r="E14" i="4"/>
  <c r="C14" i="4"/>
  <c r="E13" i="4"/>
  <c r="C13" i="4"/>
  <c r="E12" i="4"/>
  <c r="C12" i="4"/>
  <c r="E11" i="4"/>
  <c r="C11" i="4"/>
  <c r="E10" i="4"/>
  <c r="C10" i="4"/>
  <c r="E9" i="4"/>
  <c r="C9" i="4"/>
  <c r="E8" i="4"/>
  <c r="C8" i="4"/>
  <c r="E7" i="4"/>
  <c r="C7" i="4"/>
  <c r="E6" i="4"/>
  <c r="C6" i="4"/>
  <c r="E5" i="4"/>
  <c r="C5" i="4"/>
  <c r="E4" i="4"/>
  <c r="C4" i="4"/>
  <c r="CX3" i="3"/>
  <c r="CW3" i="3"/>
  <c r="CV3" i="3"/>
  <c r="CU3" i="3"/>
  <c r="CT3" i="3"/>
  <c r="CS3" i="3"/>
  <c r="CR3" i="3"/>
  <c r="CQ3" i="3"/>
  <c r="CP3" i="3"/>
  <c r="CO3" i="3"/>
  <c r="CN3" i="3"/>
  <c r="CM3" i="3"/>
  <c r="CL3" i="3"/>
  <c r="CK3" i="3"/>
  <c r="CJ3" i="3"/>
  <c r="CI3" i="3"/>
  <c r="CH3" i="3"/>
  <c r="CG3" i="3"/>
  <c r="CF3" i="3"/>
  <c r="CE3" i="3"/>
  <c r="CD3" i="3"/>
  <c r="CC3" i="3"/>
  <c r="CB3" i="3"/>
  <c r="CA3" i="3"/>
  <c r="BZ3" i="3"/>
  <c r="BY3" i="3"/>
  <c r="BX3" i="3"/>
  <c r="BW3" i="3"/>
  <c r="BV3" i="3"/>
  <c r="BU3" i="3"/>
  <c r="BT3" i="3"/>
  <c r="BS3" i="3"/>
  <c r="BR3" i="3"/>
  <c r="BQ3" i="3"/>
  <c r="BP3" i="3"/>
  <c r="BO3" i="3"/>
  <c r="BN3" i="3"/>
  <c r="BM3" i="3"/>
  <c r="BL3" i="3"/>
  <c r="BK3" i="3"/>
  <c r="BJ3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BX2" i="3"/>
  <c r="W2" i="3"/>
  <c r="B2" i="3"/>
  <c r="H18" i="2"/>
  <c r="I18" i="2" s="1"/>
  <c r="G18" i="2"/>
  <c r="H17" i="2"/>
  <c r="I17" i="2" s="1"/>
  <c r="G17" i="2"/>
  <c r="H16" i="2"/>
  <c r="I16" i="2" s="1"/>
  <c r="G16" i="2"/>
  <c r="H15" i="2"/>
  <c r="I15" i="2" s="1"/>
  <c r="G15" i="2"/>
  <c r="H14" i="2"/>
  <c r="G14" i="2"/>
  <c r="H13" i="2"/>
  <c r="I13" i="2" s="1"/>
  <c r="G13" i="2"/>
  <c r="H12" i="2"/>
  <c r="G12" i="2"/>
  <c r="H11" i="2"/>
  <c r="I11" i="2" s="1"/>
  <c r="G11" i="2"/>
  <c r="H10" i="2"/>
  <c r="I10" i="2" s="1"/>
  <c r="G10" i="2"/>
  <c r="H9" i="2"/>
  <c r="I9" i="2" s="1"/>
  <c r="G9" i="2"/>
  <c r="H8" i="2"/>
  <c r="I8" i="2" s="1"/>
  <c r="G8" i="2"/>
  <c r="H7" i="2"/>
  <c r="G7" i="2"/>
  <c r="H6" i="2"/>
  <c r="G6" i="2"/>
  <c r="H5" i="2"/>
  <c r="G5" i="2"/>
  <c r="E18" i="2"/>
  <c r="D18" i="2"/>
  <c r="C18" i="2"/>
  <c r="D17" i="2"/>
  <c r="E17" i="2" s="1"/>
  <c r="C17" i="2"/>
  <c r="D16" i="2"/>
  <c r="C16" i="2"/>
  <c r="E15" i="2"/>
  <c r="D15" i="2"/>
  <c r="C15" i="2"/>
  <c r="D14" i="2"/>
  <c r="C14" i="2"/>
  <c r="D13" i="2"/>
  <c r="C13" i="2"/>
  <c r="D12" i="2"/>
  <c r="C12" i="2"/>
  <c r="D11" i="2"/>
  <c r="C11" i="2"/>
  <c r="D10" i="2"/>
  <c r="E10" i="2" s="1"/>
  <c r="C10" i="2"/>
  <c r="E9" i="2"/>
  <c r="D9" i="2"/>
  <c r="C9" i="2"/>
  <c r="D8" i="2"/>
  <c r="E8" i="2" s="1"/>
  <c r="C8" i="2"/>
  <c r="D7" i="2"/>
  <c r="C7" i="2"/>
  <c r="D6" i="2"/>
  <c r="C6" i="2"/>
  <c r="E5" i="2"/>
  <c r="D5" i="2"/>
  <c r="C5" i="2"/>
  <c r="H4" i="2"/>
  <c r="I4" i="2" s="1"/>
  <c r="G4" i="2"/>
  <c r="C4" i="2"/>
  <c r="D4" i="2"/>
  <c r="BX2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W2" i="1"/>
  <c r="B2" i="1"/>
  <c r="E16" i="2" l="1"/>
  <c r="E13" i="2"/>
  <c r="I7" i="2"/>
  <c r="E12" i="2"/>
  <c r="I12" i="2"/>
  <c r="E6" i="2"/>
  <c r="I5" i="2"/>
  <c r="E7" i="2"/>
  <c r="E14" i="2"/>
  <c r="I6" i="2"/>
  <c r="E11" i="2"/>
  <c r="I14" i="2"/>
  <c r="E4" i="2"/>
</calcChain>
</file>

<file path=xl/sharedStrings.xml><?xml version="1.0" encoding="utf-8"?>
<sst xmlns="http://schemas.openxmlformats.org/spreadsheetml/2006/main" count="369" uniqueCount="41">
  <si>
    <t>Ferien</t>
  </si>
  <si>
    <t>Herbst</t>
  </si>
  <si>
    <t>Weihn.</t>
  </si>
  <si>
    <t>Weihnacht</t>
  </si>
  <si>
    <t>Ostern</t>
  </si>
  <si>
    <t>Sommer</t>
  </si>
  <si>
    <t>UV GK</t>
  </si>
  <si>
    <t>UV LK</t>
  </si>
  <si>
    <t>S1</t>
  </si>
  <si>
    <t>N1</t>
  </si>
  <si>
    <t>N2</t>
  </si>
  <si>
    <t>S2</t>
  </si>
  <si>
    <t>S3</t>
  </si>
  <si>
    <t>S4</t>
  </si>
  <si>
    <t>Ö1</t>
  </si>
  <si>
    <t>Ö2</t>
  </si>
  <si>
    <t>Ö3</t>
  </si>
  <si>
    <t>G1</t>
  </si>
  <si>
    <t>G2</t>
  </si>
  <si>
    <t>G3</t>
  </si>
  <si>
    <t>E1</t>
  </si>
  <si>
    <t>E2</t>
  </si>
  <si>
    <t>E3</t>
  </si>
  <si>
    <t>KW</t>
  </si>
  <si>
    <t>Klausur</t>
  </si>
  <si>
    <t>N</t>
  </si>
  <si>
    <t>Ö</t>
  </si>
  <si>
    <t>G</t>
  </si>
  <si>
    <t>G/E</t>
  </si>
  <si>
    <t>E</t>
  </si>
  <si>
    <t>S</t>
  </si>
  <si>
    <t>S/Ö</t>
  </si>
  <si>
    <t>Unterrichts-vorhaben</t>
  </si>
  <si>
    <t>UStd</t>
  </si>
  <si>
    <t>Plan</t>
  </si>
  <si>
    <t>tats.</t>
  </si>
  <si>
    <t>rechn.</t>
  </si>
  <si>
    <t>abw.</t>
  </si>
  <si>
    <t>UWo</t>
  </si>
  <si>
    <t>Grundkurs</t>
  </si>
  <si>
    <t>Leistungskurs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</si>
</sst>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788E0"/>
        <bgColor indexed="64"/>
      </patternFill>
    </fill>
    <fill>
      <patternFill patternType="solid">
        <fgColor rgb="FFD6A8E8"/>
        <bgColor indexed="64"/>
      </patternFill>
    </fill>
    <fill>
      <patternFill patternType="solid">
        <fgColor rgb="FFE5C8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5" borderId="0" xfId="0" applyFill="1" applyBorder="1" applyAlignment="1">
      <alignment horizontal="center"/>
    </xf>
    <xf numFmtId="0" fontId="0" fillId="16" borderId="0" xfId="0" applyFill="1" applyBorder="1" applyAlignment="1">
      <alignment horizontal="center"/>
    </xf>
    <xf numFmtId="0" fontId="0" fillId="17" borderId="6" xfId="0" applyFill="1" applyBorder="1" applyAlignment="1">
      <alignment horizontal="center"/>
    </xf>
    <xf numFmtId="14" fontId="3" fillId="0" borderId="0" xfId="0" applyNumberFormat="1" applyFont="1" applyAlignment="1">
      <alignment horizontal="center" textRotation="90"/>
    </xf>
    <xf numFmtId="0" fontId="0" fillId="0" borderId="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14" fontId="3" fillId="0" borderId="6" xfId="0" applyNumberFormat="1" applyFont="1" applyBorder="1" applyAlignment="1">
      <alignment horizontal="left" textRotation="90"/>
    </xf>
    <xf numFmtId="0" fontId="0" fillId="17" borderId="0" xfId="0" applyFill="1" applyBorder="1" applyAlignment="1">
      <alignment horizontal="center"/>
    </xf>
    <xf numFmtId="1" fontId="0" fillId="0" borderId="0" xfId="0" applyNumberFormat="1"/>
    <xf numFmtId="0" fontId="0" fillId="16" borderId="6" xfId="0" applyFill="1" applyBorder="1" applyAlignment="1">
      <alignment horizontal="center"/>
    </xf>
    <xf numFmtId="1" fontId="0" fillId="0" borderId="9" xfId="0" applyNumberFormat="1" applyBorder="1"/>
    <xf numFmtId="1" fontId="0" fillId="0" borderId="8" xfId="0" applyNumberFormat="1" applyBorder="1"/>
    <xf numFmtId="0" fontId="0" fillId="3" borderId="11" xfId="0" applyFill="1" applyBorder="1" applyAlignment="1">
      <alignment horizontal="center"/>
    </xf>
    <xf numFmtId="1" fontId="0" fillId="0" borderId="13" xfId="0" applyNumberFormat="1" applyBorder="1"/>
    <xf numFmtId="0" fontId="0" fillId="6" borderId="11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1" fillId="0" borderId="6" xfId="0" applyFont="1" applyBorder="1" applyAlignment="1">
      <alignment wrapText="1"/>
    </xf>
    <xf numFmtId="1" fontId="1" fillId="0" borderId="8" xfId="0" applyNumberFormat="1" applyFont="1" applyBorder="1"/>
    <xf numFmtId="1" fontId="1" fillId="0" borderId="9" xfId="0" applyNumberFormat="1" applyFont="1" applyBorder="1"/>
    <xf numFmtId="0" fontId="0" fillId="17" borderId="0" xfId="0" applyFill="1" applyBorder="1" applyAlignment="1">
      <alignment horizontal="center"/>
    </xf>
    <xf numFmtId="1" fontId="5" fillId="0" borderId="8" xfId="0" applyNumberFormat="1" applyFont="1" applyBorder="1"/>
    <xf numFmtId="1" fontId="4" fillId="0" borderId="9" xfId="0" applyNumberFormat="1" applyFont="1" applyBorder="1"/>
    <xf numFmtId="1" fontId="4" fillId="0" borderId="13" xfId="0" applyNumberFormat="1" applyFont="1" applyBorder="1"/>
    <xf numFmtId="1" fontId="4" fillId="0" borderId="8" xfId="0" applyNumberFormat="1" applyFont="1" applyBorder="1"/>
    <xf numFmtId="1" fontId="4" fillId="17" borderId="6" xfId="0" applyNumberFormat="1" applyFont="1" applyFill="1" applyBorder="1" applyAlignment="1">
      <alignment wrapText="1"/>
    </xf>
    <xf numFmtId="1" fontId="4" fillId="17" borderId="6" xfId="0" applyNumberFormat="1" applyFont="1" applyFill="1" applyBorder="1"/>
    <xf numFmtId="1" fontId="4" fillId="17" borderId="7" xfId="0" applyNumberFormat="1" applyFont="1" applyFill="1" applyBorder="1"/>
    <xf numFmtId="1" fontId="4" fillId="17" borderId="0" xfId="0" applyNumberFormat="1" applyFont="1" applyFill="1" applyBorder="1"/>
    <xf numFmtId="1" fontId="4" fillId="17" borderId="1" xfId="0" applyNumberFormat="1" applyFont="1" applyFill="1" applyBorder="1"/>
    <xf numFmtId="1" fontId="4" fillId="17" borderId="11" xfId="0" applyNumberFormat="1" applyFont="1" applyFill="1" applyBorder="1"/>
    <xf numFmtId="1" fontId="4" fillId="17" borderId="12" xfId="0" applyNumberFormat="1" applyFont="1" applyFill="1" applyBorder="1"/>
    <xf numFmtId="0" fontId="4" fillId="17" borderId="0" xfId="0" applyFont="1" applyFill="1" applyBorder="1"/>
    <xf numFmtId="0" fontId="4" fillId="17" borderId="1" xfId="0" applyFont="1" applyFill="1" applyBorder="1"/>
    <xf numFmtId="0" fontId="4" fillId="17" borderId="11" xfId="0" applyFont="1" applyFill="1" applyBorder="1"/>
    <xf numFmtId="0" fontId="4" fillId="17" borderId="12" xfId="0" applyFont="1" applyFill="1" applyBorder="1"/>
    <xf numFmtId="0" fontId="4" fillId="17" borderId="6" xfId="0" applyFont="1" applyFill="1" applyBorder="1"/>
    <xf numFmtId="0" fontId="4" fillId="17" borderId="7" xfId="0" applyFont="1" applyFill="1" applyBorder="1"/>
    <xf numFmtId="0" fontId="0" fillId="0" borderId="0" xfId="0" applyFill="1" applyBorder="1" applyAlignment="1">
      <alignment horizontal="center"/>
    </xf>
    <xf numFmtId="1" fontId="0" fillId="0" borderId="0" xfId="0" applyNumberFormat="1" applyFill="1"/>
    <xf numFmtId="0" fontId="0" fillId="17" borderId="0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10" borderId="18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12" borderId="18" xfId="0" applyFill="1" applyBorder="1" applyAlignment="1">
      <alignment horizontal="center"/>
    </xf>
    <xf numFmtId="0" fontId="0" fillId="12" borderId="19" xfId="0" applyFill="1" applyBorder="1" applyAlignment="1">
      <alignment horizontal="center"/>
    </xf>
    <xf numFmtId="0" fontId="0" fillId="12" borderId="20" xfId="0" applyFill="1" applyBorder="1" applyAlignment="1">
      <alignment horizontal="center"/>
    </xf>
    <xf numFmtId="0" fontId="0" fillId="13" borderId="18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0" fillId="14" borderId="18" xfId="0" applyFill="1" applyBorder="1" applyAlignment="1">
      <alignment horizontal="center"/>
    </xf>
    <xf numFmtId="0" fontId="0" fillId="14" borderId="19" xfId="0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15" borderId="19" xfId="0" applyFill="1" applyBorder="1" applyAlignment="1">
      <alignment horizontal="center"/>
    </xf>
    <xf numFmtId="0" fontId="0" fillId="15" borderId="20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14" borderId="20" xfId="0" applyFill="1" applyBorder="1" applyAlignment="1">
      <alignment horizontal="center"/>
    </xf>
    <xf numFmtId="0" fontId="0" fillId="16" borderId="20" xfId="0" applyFill="1" applyBorder="1" applyAlignment="1">
      <alignment horizontal="center"/>
    </xf>
    <xf numFmtId="0" fontId="0" fillId="13" borderId="20" xfId="0" applyFill="1" applyBorder="1" applyAlignment="1">
      <alignment horizontal="center"/>
    </xf>
    <xf numFmtId="1" fontId="1" fillId="18" borderId="9" xfId="0" applyNumberFormat="1" applyFont="1" applyFill="1" applyBorder="1" applyAlignment="1">
      <alignment horizontal="center"/>
    </xf>
    <xf numFmtId="1" fontId="1" fillId="18" borderId="14" xfId="0" applyNumberFormat="1" applyFont="1" applyFill="1" applyBorder="1" applyAlignment="1">
      <alignment horizontal="center"/>
    </xf>
    <xf numFmtId="1" fontId="0" fillId="18" borderId="8" xfId="0" applyNumberFormat="1" applyFont="1" applyFill="1" applyBorder="1" applyAlignment="1">
      <alignment horizontal="center"/>
    </xf>
    <xf numFmtId="1" fontId="4" fillId="18" borderId="6" xfId="0" applyNumberFormat="1" applyFont="1" applyFill="1" applyBorder="1" applyAlignment="1">
      <alignment horizontal="center" wrapText="1"/>
    </xf>
    <xf numFmtId="1" fontId="0" fillId="18" borderId="9" xfId="0" applyNumberFormat="1" applyFill="1" applyBorder="1"/>
    <xf numFmtId="1" fontId="4" fillId="18" borderId="0" xfId="0" applyNumberFormat="1" applyFont="1" applyFill="1" applyBorder="1"/>
    <xf numFmtId="1" fontId="0" fillId="18" borderId="13" xfId="0" applyNumberFormat="1" applyFill="1" applyBorder="1"/>
    <xf numFmtId="1" fontId="4" fillId="18" borderId="11" xfId="0" applyNumberFormat="1" applyFont="1" applyFill="1" applyBorder="1"/>
    <xf numFmtId="1" fontId="0" fillId="18" borderId="8" xfId="0" applyNumberFormat="1" applyFill="1" applyBorder="1"/>
    <xf numFmtId="1" fontId="4" fillId="18" borderId="6" xfId="0" applyNumberFormat="1" applyFont="1" applyFill="1" applyBorder="1"/>
    <xf numFmtId="1" fontId="1" fillId="19" borderId="9" xfId="0" applyNumberFormat="1" applyFont="1" applyFill="1" applyBorder="1" applyAlignment="1">
      <alignment horizontal="center"/>
    </xf>
    <xf numFmtId="1" fontId="1" fillId="19" borderId="17" xfId="0" applyNumberFormat="1" applyFont="1" applyFill="1" applyBorder="1" applyAlignment="1">
      <alignment horizontal="center"/>
    </xf>
    <xf numFmtId="1" fontId="4" fillId="19" borderId="8" xfId="0" applyNumberFormat="1" applyFont="1" applyFill="1" applyBorder="1" applyAlignment="1">
      <alignment horizontal="center"/>
    </xf>
    <xf numFmtId="1" fontId="4" fillId="19" borderId="7" xfId="0" applyNumberFormat="1" applyFont="1" applyFill="1" applyBorder="1" applyAlignment="1">
      <alignment horizontal="center" wrapText="1"/>
    </xf>
    <xf numFmtId="1" fontId="4" fillId="19" borderId="9" xfId="0" applyNumberFormat="1" applyFont="1" applyFill="1" applyBorder="1"/>
    <xf numFmtId="1" fontId="4" fillId="19" borderId="1" xfId="0" applyNumberFormat="1" applyFont="1" applyFill="1" applyBorder="1"/>
    <xf numFmtId="1" fontId="4" fillId="19" borderId="13" xfId="0" applyNumberFormat="1" applyFont="1" applyFill="1" applyBorder="1"/>
    <xf numFmtId="1" fontId="4" fillId="19" borderId="12" xfId="0" applyNumberFormat="1" applyFont="1" applyFill="1" applyBorder="1"/>
    <xf numFmtId="1" fontId="4" fillId="19" borderId="8" xfId="0" applyNumberFormat="1" applyFont="1" applyFill="1" applyBorder="1"/>
    <xf numFmtId="1" fontId="4" fillId="19" borderId="7" xfId="0" applyNumberFormat="1" applyFont="1" applyFill="1" applyBorder="1"/>
    <xf numFmtId="0" fontId="0" fillId="17" borderId="0" xfId="0" applyFill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18" borderId="10" xfId="0" applyNumberFormat="1" applyFont="1" applyFill="1" applyBorder="1" applyAlignment="1">
      <alignment horizontal="center"/>
    </xf>
    <xf numFmtId="1" fontId="2" fillId="18" borderId="12" xfId="0" applyNumberFormat="1" applyFont="1" applyFill="1" applyBorder="1" applyAlignment="1">
      <alignment horizontal="center"/>
    </xf>
    <xf numFmtId="1" fontId="2" fillId="19" borderId="10" xfId="0" applyNumberFormat="1" applyFont="1" applyFill="1" applyBorder="1" applyAlignment="1">
      <alignment horizontal="center"/>
    </xf>
    <xf numFmtId="1" fontId="2" fillId="19" borderId="12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C8F0"/>
      <color rgb="FFD6A8E8"/>
      <color rgb="FFC788E0"/>
      <color rgb="FFA948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3730A-4EEF-434B-B5AF-A9CD9675BBA0}">
  <dimension ref="A1:DF7"/>
  <sheetViews>
    <sheetView workbookViewId="0">
      <selection activeCell="K16" sqref="K16"/>
    </sheetView>
    <sheetView zoomScaleNormal="100" workbookViewId="1">
      <pane xSplit="1" ySplit="1" topLeftCell="V2" activePane="bottomRight" state="frozen"/>
      <selection pane="topRight" activeCell="B1" sqref="B1"/>
      <selection pane="bottomLeft" activeCell="A2" sqref="A2"/>
      <selection pane="bottomRight" activeCell="BZ6" sqref="BZ6"/>
    </sheetView>
  </sheetViews>
  <sheetFormatPr baseColWidth="10" defaultRowHeight="15" x14ac:dyDescent="0.25"/>
  <cols>
    <col min="1" max="1" width="11.42578125" style="2"/>
    <col min="2" max="112" width="3.7109375" style="1" bestFit="1" customWidth="1"/>
    <col min="113" max="16384" width="11.42578125" style="1"/>
  </cols>
  <sheetData>
    <row r="1" spans="1:110" s="31" customFormat="1" ht="66.75" customHeight="1" thickBot="1" x14ac:dyDescent="0.3">
      <c r="A1" s="35"/>
      <c r="B1" s="31">
        <v>45145</v>
      </c>
      <c r="C1" s="31">
        <v>45152</v>
      </c>
      <c r="D1" s="31">
        <v>45159</v>
      </c>
      <c r="E1" s="31">
        <v>45166</v>
      </c>
      <c r="F1" s="31">
        <v>45173</v>
      </c>
      <c r="G1" s="31">
        <v>45180</v>
      </c>
      <c r="H1" s="31">
        <v>45187</v>
      </c>
      <c r="I1" s="31">
        <v>45194</v>
      </c>
      <c r="J1" s="31">
        <v>45201</v>
      </c>
      <c r="K1" s="31">
        <v>45208</v>
      </c>
      <c r="L1" s="31">
        <v>45215</v>
      </c>
      <c r="M1" s="31">
        <v>45222</v>
      </c>
      <c r="N1" s="31">
        <v>45229</v>
      </c>
      <c r="O1" s="31">
        <v>45236</v>
      </c>
      <c r="P1" s="31">
        <v>45243</v>
      </c>
      <c r="Q1" s="31">
        <v>45250</v>
      </c>
      <c r="R1" s="31">
        <v>45257</v>
      </c>
      <c r="S1" s="31">
        <v>45264</v>
      </c>
      <c r="T1" s="31">
        <v>45271</v>
      </c>
      <c r="U1" s="31">
        <v>45278</v>
      </c>
      <c r="V1" s="31">
        <v>45285</v>
      </c>
      <c r="W1" s="31">
        <v>45292</v>
      </c>
      <c r="X1" s="31">
        <v>45299</v>
      </c>
      <c r="Y1" s="31">
        <v>45306</v>
      </c>
      <c r="Z1" s="31">
        <v>45313</v>
      </c>
      <c r="AA1" s="31">
        <v>45320</v>
      </c>
      <c r="AB1" s="31">
        <v>45327</v>
      </c>
      <c r="AC1" s="31">
        <v>45334</v>
      </c>
      <c r="AD1" s="31">
        <v>45341</v>
      </c>
      <c r="AE1" s="31">
        <v>45348</v>
      </c>
      <c r="AF1" s="31">
        <v>45355</v>
      </c>
      <c r="AG1" s="31">
        <v>45362</v>
      </c>
      <c r="AH1" s="31">
        <v>45369</v>
      </c>
      <c r="AI1" s="31">
        <v>45376</v>
      </c>
      <c r="AJ1" s="31">
        <v>45383</v>
      </c>
      <c r="AK1" s="31">
        <v>45390</v>
      </c>
      <c r="AL1" s="31">
        <v>45397</v>
      </c>
      <c r="AM1" s="31">
        <v>45404</v>
      </c>
      <c r="AN1" s="31">
        <v>45411</v>
      </c>
      <c r="AO1" s="31">
        <v>45418</v>
      </c>
      <c r="AP1" s="31">
        <v>45425</v>
      </c>
      <c r="AQ1" s="31">
        <v>45432</v>
      </c>
      <c r="AR1" s="31">
        <v>45439</v>
      </c>
      <c r="AS1" s="31">
        <v>45446</v>
      </c>
      <c r="AT1" s="31">
        <v>45453</v>
      </c>
      <c r="AU1" s="31">
        <v>45460</v>
      </c>
      <c r="AV1" s="31">
        <v>45467</v>
      </c>
      <c r="AW1" s="31">
        <v>45474</v>
      </c>
      <c r="AX1" s="31">
        <v>45481</v>
      </c>
      <c r="AY1" s="31">
        <v>45488</v>
      </c>
      <c r="AZ1" s="31">
        <v>45495</v>
      </c>
      <c r="BA1" s="31">
        <v>45502</v>
      </c>
      <c r="BB1" s="31">
        <v>45509</v>
      </c>
      <c r="BC1" s="31">
        <v>45516</v>
      </c>
      <c r="BD1" s="31">
        <v>45523</v>
      </c>
      <c r="BE1" s="31">
        <v>45530</v>
      </c>
      <c r="BF1" s="31">
        <v>45537</v>
      </c>
      <c r="BG1" s="31">
        <v>45544</v>
      </c>
      <c r="BH1" s="31">
        <v>45551</v>
      </c>
      <c r="BI1" s="31">
        <v>45558</v>
      </c>
      <c r="BJ1" s="31">
        <v>45565</v>
      </c>
      <c r="BK1" s="31">
        <v>45572</v>
      </c>
      <c r="BL1" s="31">
        <v>45579</v>
      </c>
      <c r="BM1" s="31">
        <v>45586</v>
      </c>
      <c r="BN1" s="31">
        <v>45593</v>
      </c>
      <c r="BO1" s="31">
        <v>45600</v>
      </c>
      <c r="BP1" s="31">
        <v>45607</v>
      </c>
      <c r="BQ1" s="31">
        <v>45614</v>
      </c>
      <c r="BR1" s="31">
        <v>45621</v>
      </c>
      <c r="BS1" s="31">
        <v>45628</v>
      </c>
      <c r="BT1" s="31">
        <v>45635</v>
      </c>
      <c r="BU1" s="31">
        <v>45642</v>
      </c>
      <c r="BV1" s="31">
        <v>45649</v>
      </c>
      <c r="BW1" s="31">
        <v>45656</v>
      </c>
      <c r="BX1" s="31">
        <v>45663</v>
      </c>
      <c r="BY1" s="31">
        <v>45670</v>
      </c>
      <c r="BZ1" s="31">
        <v>45677</v>
      </c>
      <c r="CA1" s="31">
        <v>45684</v>
      </c>
      <c r="CB1" s="31">
        <v>45691</v>
      </c>
      <c r="CC1" s="31">
        <v>45698</v>
      </c>
      <c r="CD1" s="31">
        <v>45705</v>
      </c>
      <c r="CE1" s="31">
        <v>45712</v>
      </c>
      <c r="CF1" s="31">
        <v>45719</v>
      </c>
      <c r="CG1" s="31">
        <v>45726</v>
      </c>
      <c r="CH1" s="31">
        <v>45733</v>
      </c>
      <c r="CI1" s="31">
        <v>45740</v>
      </c>
      <c r="CJ1" s="31">
        <v>45747</v>
      </c>
      <c r="CK1" s="31">
        <v>45754</v>
      </c>
      <c r="CL1" s="31">
        <v>45761</v>
      </c>
      <c r="CM1" s="31">
        <v>45768</v>
      </c>
      <c r="CN1" s="31">
        <v>45775</v>
      </c>
      <c r="CO1" s="31">
        <v>45782</v>
      </c>
      <c r="CP1" s="31">
        <v>45789</v>
      </c>
      <c r="CQ1" s="31">
        <v>45796</v>
      </c>
      <c r="CR1" s="31">
        <v>45803</v>
      </c>
      <c r="CS1" s="31">
        <v>45810</v>
      </c>
      <c r="CT1" s="31">
        <v>45817</v>
      </c>
      <c r="CU1" s="31">
        <v>45824</v>
      </c>
      <c r="CV1" s="31">
        <v>45831</v>
      </c>
      <c r="CW1" s="31">
        <v>45838</v>
      </c>
      <c r="CX1" s="31">
        <v>45845</v>
      </c>
    </row>
    <row r="2" spans="1:110" s="11" customFormat="1" ht="18.75" x14ac:dyDescent="0.3">
      <c r="A2" s="10"/>
      <c r="B2" s="136">
        <f>YEAR(B1)</f>
        <v>2023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7"/>
      <c r="W2" s="135">
        <f t="shared" ref="W2" si="0">YEAR(W1)</f>
        <v>2024</v>
      </c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7"/>
      <c r="BX2" s="135">
        <f>YEAR(BX1)</f>
        <v>2025</v>
      </c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</row>
    <row r="3" spans="1:110" ht="15.75" thickBot="1" x14ac:dyDescent="0.3">
      <c r="A3" s="32" t="s">
        <v>23</v>
      </c>
      <c r="B3" s="13">
        <f>WEEKNUM(B1)</f>
        <v>32</v>
      </c>
      <c r="C3" s="13">
        <f t="shared" ref="C3:BN3" si="1">WEEKNUM(C1)</f>
        <v>33</v>
      </c>
      <c r="D3" s="13">
        <f t="shared" si="1"/>
        <v>34</v>
      </c>
      <c r="E3" s="13">
        <f t="shared" si="1"/>
        <v>35</v>
      </c>
      <c r="F3" s="13">
        <f t="shared" si="1"/>
        <v>36</v>
      </c>
      <c r="G3" s="13">
        <f t="shared" si="1"/>
        <v>37</v>
      </c>
      <c r="H3" s="13">
        <f t="shared" si="1"/>
        <v>38</v>
      </c>
      <c r="I3" s="13">
        <f t="shared" si="1"/>
        <v>39</v>
      </c>
      <c r="J3" s="13">
        <f t="shared" si="1"/>
        <v>40</v>
      </c>
      <c r="K3" s="13">
        <f t="shared" si="1"/>
        <v>41</v>
      </c>
      <c r="L3" s="13">
        <f t="shared" si="1"/>
        <v>42</v>
      </c>
      <c r="M3" s="13">
        <f t="shared" si="1"/>
        <v>43</v>
      </c>
      <c r="N3" s="13">
        <f t="shared" si="1"/>
        <v>44</v>
      </c>
      <c r="O3" s="13">
        <f t="shared" si="1"/>
        <v>45</v>
      </c>
      <c r="P3" s="13">
        <f t="shared" si="1"/>
        <v>46</v>
      </c>
      <c r="Q3" s="13">
        <f t="shared" si="1"/>
        <v>47</v>
      </c>
      <c r="R3" s="13">
        <f t="shared" si="1"/>
        <v>48</v>
      </c>
      <c r="S3" s="13">
        <f t="shared" si="1"/>
        <v>49</v>
      </c>
      <c r="T3" s="13">
        <f t="shared" si="1"/>
        <v>50</v>
      </c>
      <c r="U3" s="13">
        <f t="shared" si="1"/>
        <v>51</v>
      </c>
      <c r="V3" s="14">
        <f t="shared" si="1"/>
        <v>52</v>
      </c>
      <c r="W3" s="12">
        <f t="shared" si="1"/>
        <v>1</v>
      </c>
      <c r="X3" s="13">
        <f t="shared" si="1"/>
        <v>2</v>
      </c>
      <c r="Y3" s="13">
        <f t="shared" si="1"/>
        <v>3</v>
      </c>
      <c r="Z3" s="13">
        <f t="shared" si="1"/>
        <v>4</v>
      </c>
      <c r="AA3" s="13">
        <f t="shared" si="1"/>
        <v>5</v>
      </c>
      <c r="AB3" s="13">
        <f t="shared" si="1"/>
        <v>6</v>
      </c>
      <c r="AC3" s="13">
        <f t="shared" si="1"/>
        <v>7</v>
      </c>
      <c r="AD3" s="13">
        <f t="shared" si="1"/>
        <v>8</v>
      </c>
      <c r="AE3" s="13">
        <f t="shared" si="1"/>
        <v>9</v>
      </c>
      <c r="AF3" s="13">
        <f t="shared" si="1"/>
        <v>10</v>
      </c>
      <c r="AG3" s="13">
        <f t="shared" si="1"/>
        <v>11</v>
      </c>
      <c r="AH3" s="13">
        <f t="shared" si="1"/>
        <v>12</v>
      </c>
      <c r="AI3" s="13">
        <f t="shared" si="1"/>
        <v>13</v>
      </c>
      <c r="AJ3" s="13">
        <f t="shared" si="1"/>
        <v>14</v>
      </c>
      <c r="AK3" s="13">
        <f t="shared" si="1"/>
        <v>15</v>
      </c>
      <c r="AL3" s="13">
        <f t="shared" si="1"/>
        <v>16</v>
      </c>
      <c r="AM3" s="13">
        <f t="shared" si="1"/>
        <v>17</v>
      </c>
      <c r="AN3" s="13">
        <f t="shared" si="1"/>
        <v>18</v>
      </c>
      <c r="AO3" s="13">
        <f t="shared" si="1"/>
        <v>19</v>
      </c>
      <c r="AP3" s="13">
        <f t="shared" si="1"/>
        <v>20</v>
      </c>
      <c r="AQ3" s="13">
        <f t="shared" si="1"/>
        <v>21</v>
      </c>
      <c r="AR3" s="13">
        <f t="shared" si="1"/>
        <v>22</v>
      </c>
      <c r="AS3" s="13">
        <f t="shared" si="1"/>
        <v>23</v>
      </c>
      <c r="AT3" s="13">
        <f t="shared" si="1"/>
        <v>24</v>
      </c>
      <c r="AU3" s="13">
        <f t="shared" si="1"/>
        <v>25</v>
      </c>
      <c r="AV3" s="13">
        <f t="shared" si="1"/>
        <v>26</v>
      </c>
      <c r="AW3" s="13">
        <f t="shared" si="1"/>
        <v>27</v>
      </c>
      <c r="AX3" s="13">
        <f t="shared" si="1"/>
        <v>28</v>
      </c>
      <c r="AY3" s="13">
        <f t="shared" si="1"/>
        <v>29</v>
      </c>
      <c r="AZ3" s="13">
        <f t="shared" si="1"/>
        <v>30</v>
      </c>
      <c r="BA3" s="13">
        <f t="shared" si="1"/>
        <v>31</v>
      </c>
      <c r="BB3" s="13">
        <f t="shared" si="1"/>
        <v>32</v>
      </c>
      <c r="BC3" s="13">
        <f t="shared" si="1"/>
        <v>33</v>
      </c>
      <c r="BD3" s="13">
        <f t="shared" si="1"/>
        <v>34</v>
      </c>
      <c r="BE3" s="13">
        <f t="shared" si="1"/>
        <v>35</v>
      </c>
      <c r="BF3" s="13">
        <f t="shared" si="1"/>
        <v>36</v>
      </c>
      <c r="BG3" s="13">
        <f t="shared" si="1"/>
        <v>37</v>
      </c>
      <c r="BH3" s="13">
        <f t="shared" si="1"/>
        <v>38</v>
      </c>
      <c r="BI3" s="13">
        <f t="shared" si="1"/>
        <v>39</v>
      </c>
      <c r="BJ3" s="13">
        <f t="shared" si="1"/>
        <v>40</v>
      </c>
      <c r="BK3" s="13">
        <f t="shared" si="1"/>
        <v>41</v>
      </c>
      <c r="BL3" s="13">
        <f t="shared" si="1"/>
        <v>42</v>
      </c>
      <c r="BM3" s="13">
        <f t="shared" si="1"/>
        <v>43</v>
      </c>
      <c r="BN3" s="13">
        <f t="shared" si="1"/>
        <v>44</v>
      </c>
      <c r="BO3" s="13">
        <f t="shared" ref="BO3:CX3" si="2">WEEKNUM(BO1)</f>
        <v>45</v>
      </c>
      <c r="BP3" s="13">
        <f t="shared" si="2"/>
        <v>46</v>
      </c>
      <c r="BQ3" s="13">
        <f t="shared" si="2"/>
        <v>47</v>
      </c>
      <c r="BR3" s="13">
        <f t="shared" si="2"/>
        <v>48</v>
      </c>
      <c r="BS3" s="13">
        <f t="shared" si="2"/>
        <v>49</v>
      </c>
      <c r="BT3" s="13">
        <f t="shared" si="2"/>
        <v>50</v>
      </c>
      <c r="BU3" s="13">
        <f t="shared" si="2"/>
        <v>51</v>
      </c>
      <c r="BV3" s="13">
        <f t="shared" si="2"/>
        <v>52</v>
      </c>
      <c r="BW3" s="14">
        <f t="shared" si="2"/>
        <v>53</v>
      </c>
      <c r="BX3" s="12">
        <f t="shared" si="2"/>
        <v>2</v>
      </c>
      <c r="BY3" s="13">
        <f t="shared" si="2"/>
        <v>3</v>
      </c>
      <c r="BZ3" s="13">
        <f t="shared" si="2"/>
        <v>4</v>
      </c>
      <c r="CA3" s="13">
        <f t="shared" si="2"/>
        <v>5</v>
      </c>
      <c r="CB3" s="13">
        <f t="shared" si="2"/>
        <v>6</v>
      </c>
      <c r="CC3" s="13">
        <f t="shared" si="2"/>
        <v>7</v>
      </c>
      <c r="CD3" s="13">
        <f t="shared" si="2"/>
        <v>8</v>
      </c>
      <c r="CE3" s="13">
        <f t="shared" si="2"/>
        <v>9</v>
      </c>
      <c r="CF3" s="13">
        <f t="shared" si="2"/>
        <v>10</v>
      </c>
      <c r="CG3" s="13">
        <f t="shared" si="2"/>
        <v>11</v>
      </c>
      <c r="CH3" s="13">
        <f t="shared" si="2"/>
        <v>12</v>
      </c>
      <c r="CI3" s="13">
        <f t="shared" si="2"/>
        <v>13</v>
      </c>
      <c r="CJ3" s="13">
        <f t="shared" si="2"/>
        <v>14</v>
      </c>
      <c r="CK3" s="13">
        <f t="shared" si="2"/>
        <v>15</v>
      </c>
      <c r="CL3" s="13">
        <f t="shared" si="2"/>
        <v>16</v>
      </c>
      <c r="CM3" s="13">
        <f t="shared" si="2"/>
        <v>17</v>
      </c>
      <c r="CN3" s="13">
        <f t="shared" si="2"/>
        <v>18</v>
      </c>
      <c r="CO3" s="13">
        <f t="shared" si="2"/>
        <v>19</v>
      </c>
      <c r="CP3" s="13">
        <f t="shared" si="2"/>
        <v>20</v>
      </c>
      <c r="CQ3" s="13">
        <f t="shared" si="2"/>
        <v>21</v>
      </c>
      <c r="CR3" s="13">
        <f t="shared" si="2"/>
        <v>22</v>
      </c>
      <c r="CS3" s="13">
        <f t="shared" si="2"/>
        <v>23</v>
      </c>
      <c r="CT3" s="13">
        <f t="shared" si="2"/>
        <v>24</v>
      </c>
      <c r="CU3" s="13">
        <f t="shared" si="2"/>
        <v>25</v>
      </c>
      <c r="CV3" s="13">
        <f t="shared" si="2"/>
        <v>26</v>
      </c>
      <c r="CW3" s="13">
        <f t="shared" si="2"/>
        <v>27</v>
      </c>
      <c r="CX3" s="13">
        <f t="shared" si="2"/>
        <v>28</v>
      </c>
    </row>
    <row r="4" spans="1:110" s="9" customFormat="1" x14ac:dyDescent="0.25">
      <c r="A4" s="8" t="s">
        <v>0</v>
      </c>
      <c r="J4" s="134" t="s">
        <v>1</v>
      </c>
      <c r="K4" s="134"/>
      <c r="U4" s="134" t="s">
        <v>3</v>
      </c>
      <c r="V4" s="134"/>
      <c r="W4" s="134"/>
      <c r="AI4" s="134" t="s">
        <v>4</v>
      </c>
      <c r="AJ4" s="134"/>
      <c r="AW4" s="134" t="s">
        <v>5</v>
      </c>
      <c r="AX4" s="134"/>
      <c r="AY4" s="134"/>
      <c r="AZ4" s="134"/>
      <c r="BA4" s="134"/>
      <c r="BB4" s="134"/>
      <c r="BC4" s="134"/>
      <c r="BL4" s="134" t="s">
        <v>1</v>
      </c>
      <c r="BM4" s="134"/>
      <c r="BV4" s="134" t="s">
        <v>2</v>
      </c>
      <c r="BW4" s="134"/>
      <c r="CL4" s="134" t="s">
        <v>4</v>
      </c>
      <c r="CM4" s="134"/>
    </row>
    <row r="5" spans="1:110" x14ac:dyDescent="0.25">
      <c r="A5" s="2" t="s">
        <v>6</v>
      </c>
      <c r="B5" s="15" t="s">
        <v>9</v>
      </c>
      <c r="C5" s="15" t="s">
        <v>9</v>
      </c>
      <c r="D5" s="15" t="s">
        <v>9</v>
      </c>
      <c r="E5" s="15" t="s">
        <v>9</v>
      </c>
      <c r="F5" s="15" t="s">
        <v>9</v>
      </c>
      <c r="G5" s="15" t="s">
        <v>9</v>
      </c>
      <c r="H5" s="15" t="s">
        <v>9</v>
      </c>
      <c r="I5" s="15" t="s">
        <v>9</v>
      </c>
      <c r="J5" s="36"/>
      <c r="K5" s="36"/>
      <c r="L5" s="17" t="s">
        <v>8</v>
      </c>
      <c r="M5" s="17" t="s">
        <v>8</v>
      </c>
      <c r="N5" s="18" t="s">
        <v>11</v>
      </c>
      <c r="O5" s="18" t="s">
        <v>11</v>
      </c>
      <c r="P5" s="18" t="s">
        <v>11</v>
      </c>
      <c r="Q5" s="18" t="s">
        <v>11</v>
      </c>
      <c r="R5" s="19" t="s">
        <v>12</v>
      </c>
      <c r="S5" s="19" t="s">
        <v>12</v>
      </c>
      <c r="T5" s="19" t="s">
        <v>12</v>
      </c>
      <c r="U5" s="36"/>
      <c r="V5" s="36"/>
      <c r="W5" s="36"/>
      <c r="X5" s="19" t="s">
        <v>12</v>
      </c>
      <c r="Y5" s="19" t="s">
        <v>12</v>
      </c>
      <c r="Z5" s="19" t="s">
        <v>12</v>
      </c>
      <c r="AA5" s="19" t="s">
        <v>12</v>
      </c>
      <c r="AB5" s="21" t="s">
        <v>14</v>
      </c>
      <c r="AC5" s="21" t="s">
        <v>14</v>
      </c>
      <c r="AD5" s="21" t="s">
        <v>14</v>
      </c>
      <c r="AE5" s="21" t="s">
        <v>14</v>
      </c>
      <c r="AF5" s="21" t="s">
        <v>14</v>
      </c>
      <c r="AG5" s="21" t="s">
        <v>14</v>
      </c>
      <c r="AH5" s="22" t="s">
        <v>15</v>
      </c>
      <c r="AI5" s="36"/>
      <c r="AJ5" s="36"/>
      <c r="AK5" s="22" t="s">
        <v>15</v>
      </c>
      <c r="AL5" s="22" t="s">
        <v>15</v>
      </c>
      <c r="AM5" s="22" t="s">
        <v>15</v>
      </c>
      <c r="AN5" s="22" t="s">
        <v>15</v>
      </c>
      <c r="AO5" s="23" t="s">
        <v>16</v>
      </c>
      <c r="AP5" s="23" t="s">
        <v>16</v>
      </c>
      <c r="AQ5" s="23" t="s">
        <v>16</v>
      </c>
      <c r="AR5" s="23" t="s">
        <v>16</v>
      </c>
      <c r="AS5" s="9"/>
      <c r="AT5" s="9"/>
      <c r="AU5" s="24" t="s">
        <v>17</v>
      </c>
      <c r="AV5" s="24" t="s">
        <v>17</v>
      </c>
      <c r="AW5" s="36"/>
      <c r="AX5" s="36"/>
      <c r="AY5" s="36"/>
      <c r="AZ5" s="36"/>
      <c r="BA5" s="36"/>
      <c r="BB5" s="36"/>
      <c r="BC5" s="36"/>
      <c r="BD5" s="24" t="s">
        <v>17</v>
      </c>
      <c r="BE5" s="24" t="s">
        <v>17</v>
      </c>
      <c r="BF5" s="24" t="s">
        <v>17</v>
      </c>
      <c r="BG5" s="24" t="s">
        <v>17</v>
      </c>
      <c r="BH5" s="24" t="s">
        <v>17</v>
      </c>
      <c r="BI5" s="24" t="s">
        <v>17</v>
      </c>
      <c r="BJ5" s="24" t="s">
        <v>17</v>
      </c>
      <c r="BK5" s="24" t="s">
        <v>17</v>
      </c>
      <c r="BL5" s="36"/>
      <c r="BM5" s="36"/>
      <c r="BN5" s="25" t="s">
        <v>18</v>
      </c>
      <c r="BO5" s="25" t="s">
        <v>18</v>
      </c>
      <c r="BP5" s="25" t="s">
        <v>18</v>
      </c>
      <c r="BQ5" s="25" t="s">
        <v>18</v>
      </c>
      <c r="BR5" s="27" t="s">
        <v>20</v>
      </c>
      <c r="BS5" s="27" t="s">
        <v>20</v>
      </c>
      <c r="BT5" s="27" t="s">
        <v>20</v>
      </c>
      <c r="BU5" s="27" t="s">
        <v>20</v>
      </c>
      <c r="BV5" s="36"/>
      <c r="BW5" s="36"/>
      <c r="BX5" s="27" t="s">
        <v>20</v>
      </c>
      <c r="BY5" s="27" t="s">
        <v>20</v>
      </c>
      <c r="BZ5" s="28" t="s">
        <v>21</v>
      </c>
      <c r="CA5" s="28" t="s">
        <v>21</v>
      </c>
      <c r="CB5" s="28" t="s">
        <v>21</v>
      </c>
      <c r="CC5" s="28" t="s">
        <v>21</v>
      </c>
      <c r="CD5" s="28" t="s">
        <v>21</v>
      </c>
      <c r="CE5" s="28" t="s">
        <v>21</v>
      </c>
      <c r="CF5" s="28" t="s">
        <v>21</v>
      </c>
      <c r="CG5" s="9"/>
      <c r="CH5" s="9"/>
      <c r="CI5" s="9"/>
      <c r="CJ5" s="9"/>
      <c r="CK5" s="9"/>
      <c r="CL5" s="36"/>
      <c r="CM5" s="36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</row>
    <row r="6" spans="1:110" s="9" customFormat="1" x14ac:dyDescent="0.25">
      <c r="A6" s="8" t="s">
        <v>7</v>
      </c>
      <c r="B6" s="15" t="s">
        <v>9</v>
      </c>
      <c r="C6" s="15" t="s">
        <v>9</v>
      </c>
      <c r="D6" s="15" t="s">
        <v>9</v>
      </c>
      <c r="E6" s="15" t="s">
        <v>9</v>
      </c>
      <c r="F6" s="16" t="s">
        <v>10</v>
      </c>
      <c r="G6" s="16" t="s">
        <v>10</v>
      </c>
      <c r="H6" s="16" t="s">
        <v>10</v>
      </c>
      <c r="I6" s="16" t="s">
        <v>10</v>
      </c>
      <c r="J6" s="36"/>
      <c r="K6" s="36"/>
      <c r="L6" s="17" t="s">
        <v>8</v>
      </c>
      <c r="M6" s="17" t="s">
        <v>8</v>
      </c>
      <c r="N6" s="18" t="s">
        <v>11</v>
      </c>
      <c r="O6" s="18" t="s">
        <v>11</v>
      </c>
      <c r="P6" s="18" t="s">
        <v>11</v>
      </c>
      <c r="Q6" s="18" t="s">
        <v>11</v>
      </c>
      <c r="R6" s="19" t="s">
        <v>12</v>
      </c>
      <c r="S6" s="19" t="s">
        <v>12</v>
      </c>
      <c r="T6" s="19" t="s">
        <v>12</v>
      </c>
      <c r="U6" s="36"/>
      <c r="V6" s="36"/>
      <c r="W6" s="36"/>
      <c r="X6" s="19" t="s">
        <v>12</v>
      </c>
      <c r="Y6" s="19" t="s">
        <v>12</v>
      </c>
      <c r="Z6" s="20" t="s">
        <v>13</v>
      </c>
      <c r="AA6" s="20" t="s">
        <v>13</v>
      </c>
      <c r="AB6" s="21" t="s">
        <v>14</v>
      </c>
      <c r="AC6" s="21" t="s">
        <v>14</v>
      </c>
      <c r="AD6" s="21" t="s">
        <v>14</v>
      </c>
      <c r="AE6" s="21" t="s">
        <v>14</v>
      </c>
      <c r="AF6" s="21" t="s">
        <v>14</v>
      </c>
      <c r="AG6" s="21" t="s">
        <v>14</v>
      </c>
      <c r="AH6" s="22" t="s">
        <v>15</v>
      </c>
      <c r="AI6" s="36"/>
      <c r="AJ6" s="36"/>
      <c r="AK6" s="22" t="s">
        <v>15</v>
      </c>
      <c r="AL6" s="22" t="s">
        <v>15</v>
      </c>
      <c r="AM6" s="22" t="s">
        <v>15</v>
      </c>
      <c r="AN6" s="22" t="s">
        <v>15</v>
      </c>
      <c r="AO6" s="23" t="s">
        <v>16</v>
      </c>
      <c r="AP6" s="23" t="s">
        <v>16</v>
      </c>
      <c r="AQ6" s="23" t="s">
        <v>16</v>
      </c>
      <c r="AR6" s="23" t="s">
        <v>16</v>
      </c>
      <c r="AU6" s="24" t="s">
        <v>17</v>
      </c>
      <c r="AV6" s="24" t="s">
        <v>17</v>
      </c>
      <c r="AW6" s="36"/>
      <c r="AX6" s="36"/>
      <c r="AY6" s="36"/>
      <c r="AZ6" s="36"/>
      <c r="BA6" s="36"/>
      <c r="BB6" s="36"/>
      <c r="BC6" s="36"/>
      <c r="BD6" s="24" t="s">
        <v>17</v>
      </c>
      <c r="BE6" s="24" t="s">
        <v>17</v>
      </c>
      <c r="BF6" s="24" t="s">
        <v>17</v>
      </c>
      <c r="BG6" s="24" t="s">
        <v>17</v>
      </c>
      <c r="BH6" s="25" t="s">
        <v>18</v>
      </c>
      <c r="BI6" s="25" t="s">
        <v>18</v>
      </c>
      <c r="BJ6" s="25" t="s">
        <v>18</v>
      </c>
      <c r="BK6" s="25" t="s">
        <v>18</v>
      </c>
      <c r="BL6" s="36"/>
      <c r="BM6" s="36"/>
      <c r="BN6" s="26" t="s">
        <v>19</v>
      </c>
      <c r="BO6" s="26" t="s">
        <v>19</v>
      </c>
      <c r="BP6" s="26" t="s">
        <v>19</v>
      </c>
      <c r="BQ6" s="26" t="s">
        <v>19</v>
      </c>
      <c r="BR6" s="27" t="s">
        <v>20</v>
      </c>
      <c r="BS6" s="27" t="s">
        <v>20</v>
      </c>
      <c r="BT6" s="27" t="s">
        <v>20</v>
      </c>
      <c r="BU6" s="27" t="s">
        <v>20</v>
      </c>
      <c r="BV6" s="36"/>
      <c r="BW6" s="36"/>
      <c r="BX6" s="27" t="s">
        <v>20</v>
      </c>
      <c r="BY6" s="27" t="s">
        <v>20</v>
      </c>
      <c r="BZ6" s="28" t="s">
        <v>21</v>
      </c>
      <c r="CA6" s="28" t="s">
        <v>21</v>
      </c>
      <c r="CB6" s="28" t="s">
        <v>21</v>
      </c>
      <c r="CC6" s="28" t="s">
        <v>21</v>
      </c>
      <c r="CD6" s="28" t="s">
        <v>21</v>
      </c>
      <c r="CE6" s="29" t="s">
        <v>22</v>
      </c>
      <c r="CF6" s="29" t="s">
        <v>22</v>
      </c>
      <c r="CL6" s="36"/>
      <c r="CM6" s="36"/>
    </row>
    <row r="7" spans="1:110" s="34" customFormat="1" ht="15.75" thickBot="1" x14ac:dyDescent="0.3">
      <c r="A7" s="33" t="s">
        <v>24</v>
      </c>
      <c r="I7" s="34" t="s">
        <v>25</v>
      </c>
      <c r="J7" s="30"/>
      <c r="K7" s="30"/>
      <c r="T7" s="34" t="s">
        <v>30</v>
      </c>
      <c r="U7" s="30"/>
      <c r="V7" s="30"/>
      <c r="W7" s="30"/>
      <c r="AH7" s="34" t="s">
        <v>31</v>
      </c>
      <c r="AI7" s="30"/>
      <c r="AJ7" s="30"/>
      <c r="AS7" s="34" t="s">
        <v>26</v>
      </c>
      <c r="AW7" s="30"/>
      <c r="AX7" s="30"/>
      <c r="AY7" s="30"/>
      <c r="AZ7" s="30"/>
      <c r="BA7" s="30"/>
      <c r="BB7" s="30"/>
      <c r="BC7" s="30"/>
      <c r="BK7" s="34" t="s">
        <v>27</v>
      </c>
      <c r="BL7" s="30"/>
      <c r="BM7" s="30"/>
      <c r="BT7" s="34" t="s">
        <v>28</v>
      </c>
      <c r="BV7" s="30"/>
      <c r="BW7" s="30"/>
      <c r="CD7" s="34" t="s">
        <v>29</v>
      </c>
      <c r="CL7" s="30"/>
      <c r="CM7" s="30"/>
    </row>
  </sheetData>
  <mergeCells count="10">
    <mergeCell ref="AW4:BC4"/>
    <mergeCell ref="W2:BW2"/>
    <mergeCell ref="BX2:CX2"/>
    <mergeCell ref="B2:V2"/>
    <mergeCell ref="J4:K4"/>
    <mergeCell ref="U4:W4"/>
    <mergeCell ref="AI4:AJ4"/>
    <mergeCell ref="BL4:BM4"/>
    <mergeCell ref="BV4:BW4"/>
    <mergeCell ref="CL4:CM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6789-CB5F-4E67-A41E-704C88087622}">
  <dimension ref="A1:I18"/>
  <sheetViews>
    <sheetView workbookViewId="0">
      <selection activeCell="J4" sqref="J4"/>
    </sheetView>
    <sheetView workbookViewId="1">
      <selection activeCell="K10" sqref="K10"/>
    </sheetView>
  </sheetViews>
  <sheetFormatPr baseColWidth="10" defaultRowHeight="15" x14ac:dyDescent="0.25"/>
  <cols>
    <col min="1" max="1" width="11" bestFit="1" customWidth="1"/>
    <col min="2" max="2" width="5.28515625" style="37" bestFit="1" customWidth="1"/>
    <col min="3" max="3" width="6.5703125" style="37" bestFit="1" customWidth="1"/>
    <col min="4" max="4" width="4.85546875" style="37" bestFit="1" customWidth="1"/>
    <col min="5" max="6" width="5.28515625" style="37" bestFit="1" customWidth="1"/>
    <col min="7" max="7" width="6.5703125" style="37" bestFit="1" customWidth="1"/>
    <col min="8" max="8" width="4.85546875" bestFit="1" customWidth="1"/>
    <col min="9" max="9" width="5.28515625" bestFit="1" customWidth="1"/>
  </cols>
  <sheetData>
    <row r="1" spans="1:9" ht="18.75" x14ac:dyDescent="0.3">
      <c r="B1" s="141" t="s">
        <v>39</v>
      </c>
      <c r="C1" s="142"/>
      <c r="D1" s="142"/>
      <c r="E1" s="143"/>
      <c r="F1" s="141" t="s">
        <v>40</v>
      </c>
      <c r="G1" s="142"/>
      <c r="H1" s="142"/>
      <c r="I1" s="143"/>
    </row>
    <row r="2" spans="1:9" x14ac:dyDescent="0.25">
      <c r="B2" s="48" t="s">
        <v>33</v>
      </c>
      <c r="C2" s="138" t="s">
        <v>38</v>
      </c>
      <c r="D2" s="139"/>
      <c r="E2" s="140"/>
      <c r="F2" s="48" t="s">
        <v>33</v>
      </c>
      <c r="G2" s="138" t="s">
        <v>38</v>
      </c>
      <c r="H2" s="139"/>
      <c r="I2" s="140"/>
    </row>
    <row r="3" spans="1:9" ht="30.75" thickBot="1" x14ac:dyDescent="0.3">
      <c r="A3" s="46" t="s">
        <v>32</v>
      </c>
      <c r="B3" s="47" t="s">
        <v>34</v>
      </c>
      <c r="C3" s="54" t="s">
        <v>36</v>
      </c>
      <c r="D3" s="55" t="s">
        <v>35</v>
      </c>
      <c r="E3" s="56" t="s">
        <v>37</v>
      </c>
      <c r="F3" s="50" t="s">
        <v>34</v>
      </c>
      <c r="G3" s="54" t="s">
        <v>36</v>
      </c>
      <c r="H3" s="55" t="s">
        <v>35</v>
      </c>
      <c r="I3" s="56" t="s">
        <v>37</v>
      </c>
    </row>
    <row r="4" spans="1:9" x14ac:dyDescent="0.25">
      <c r="A4" s="3" t="s">
        <v>9</v>
      </c>
      <c r="B4" s="39">
        <v>20</v>
      </c>
      <c r="C4" s="57">
        <f>IF(ISBLANK($B4),"",ROUNDUP($B4/3,0))</f>
        <v>7</v>
      </c>
      <c r="D4" s="57">
        <f>IF(B4&gt;0,COUNTIF('UV-Plan'!$5:$5,A4),"")</f>
        <v>8</v>
      </c>
      <c r="E4" s="58">
        <f>IF($B4&gt;0,IF(D4-C4&lt;&gt;0,D4-C4,""),"")</f>
        <v>1</v>
      </c>
      <c r="F4" s="51">
        <v>18</v>
      </c>
      <c r="G4" s="57">
        <f>IF(ISBLANK($F4),"",ROUNDUP($F4/5,0))</f>
        <v>4</v>
      </c>
      <c r="H4" s="61">
        <f>IF($F4&gt;0,COUNTIF('UV-Plan'!$6:$6,$A4),"")</f>
        <v>4</v>
      </c>
      <c r="I4" s="62" t="str">
        <f t="shared" ref="I4:I18" si="0">IF($F4&gt;0,IF(H4-G4&lt;&gt;0,H4-G4,""),"")</f>
        <v/>
      </c>
    </row>
    <row r="5" spans="1:9" x14ac:dyDescent="0.25">
      <c r="A5" s="41" t="s">
        <v>10</v>
      </c>
      <c r="B5" s="42"/>
      <c r="C5" s="59" t="str">
        <f t="shared" ref="C5:C18" si="1">IF(ISBLANK($B5),"",ROUNDUP($B5/3,0))</f>
        <v/>
      </c>
      <c r="D5" s="59" t="str">
        <f>IF(B5&gt;0,COUNTIF('UV-Plan'!$5:$5,A5),"")</f>
        <v/>
      </c>
      <c r="E5" s="60" t="str">
        <f t="shared" ref="E5:E18" si="2">IF($B5&gt;0,IF(D5-C5&lt;&gt;0,D5-C5,""),"")</f>
        <v/>
      </c>
      <c r="F5" s="52">
        <v>14</v>
      </c>
      <c r="G5" s="59">
        <f t="shared" ref="G5:G18" si="3">IF(ISBLANK($F5),"",ROUNDUP($F5/5,0))</f>
        <v>3</v>
      </c>
      <c r="H5" s="63">
        <f>IF($F5&gt;0,COUNTIF('UV-Plan'!$6:$6,$A5),"")</f>
        <v>4</v>
      </c>
      <c r="I5" s="64">
        <f t="shared" si="0"/>
        <v>1</v>
      </c>
    </row>
    <row r="6" spans="1:9" x14ac:dyDescent="0.25">
      <c r="A6" s="5" t="s">
        <v>8</v>
      </c>
      <c r="B6" s="39">
        <v>5</v>
      </c>
      <c r="C6" s="57">
        <f t="shared" si="1"/>
        <v>2</v>
      </c>
      <c r="D6" s="57">
        <f>IF(B6&gt;0,COUNTIF('UV-Plan'!$5:$5,A6),"")</f>
        <v>2</v>
      </c>
      <c r="E6" s="58" t="str">
        <f t="shared" si="2"/>
        <v/>
      </c>
      <c r="F6" s="51">
        <v>6</v>
      </c>
      <c r="G6" s="57">
        <f t="shared" si="3"/>
        <v>2</v>
      </c>
      <c r="H6" s="61">
        <f>IF($F6&gt;0,COUNTIF('UV-Plan'!$6:$6,$A6),"")</f>
        <v>2</v>
      </c>
      <c r="I6" s="62" t="str">
        <f t="shared" si="0"/>
        <v/>
      </c>
    </row>
    <row r="7" spans="1:9" x14ac:dyDescent="0.25">
      <c r="A7" s="4" t="s">
        <v>11</v>
      </c>
      <c r="B7" s="39">
        <v>11</v>
      </c>
      <c r="C7" s="57">
        <f t="shared" si="1"/>
        <v>4</v>
      </c>
      <c r="D7" s="57">
        <f>IF(B7&gt;0,COUNTIF('UV-Plan'!$5:$5,A7),"")</f>
        <v>4</v>
      </c>
      <c r="E7" s="58" t="str">
        <f t="shared" si="2"/>
        <v/>
      </c>
      <c r="F7" s="51">
        <v>16</v>
      </c>
      <c r="G7" s="57">
        <f t="shared" si="3"/>
        <v>4</v>
      </c>
      <c r="H7" s="61">
        <f>IF($F7&gt;0,COUNTIF('UV-Plan'!$6:$6,$A7),"")</f>
        <v>4</v>
      </c>
      <c r="I7" s="62" t="str">
        <f t="shared" si="0"/>
        <v/>
      </c>
    </row>
    <row r="8" spans="1:9" x14ac:dyDescent="0.25">
      <c r="A8" s="19" t="s">
        <v>12</v>
      </c>
      <c r="B8" s="39">
        <v>18</v>
      </c>
      <c r="C8" s="57">
        <f t="shared" si="1"/>
        <v>6</v>
      </c>
      <c r="D8" s="57">
        <f>IF(B8&gt;0,COUNTIF('UV-Plan'!$5:$5,A8),"")</f>
        <v>7</v>
      </c>
      <c r="E8" s="58">
        <f t="shared" si="2"/>
        <v>1</v>
      </c>
      <c r="F8" s="51">
        <v>24</v>
      </c>
      <c r="G8" s="57">
        <f t="shared" si="3"/>
        <v>5</v>
      </c>
      <c r="H8" s="61">
        <f>IF($F8&gt;0,COUNTIF('UV-Plan'!$6:$6,$A8),"")</f>
        <v>5</v>
      </c>
      <c r="I8" s="62" t="str">
        <f t="shared" si="0"/>
        <v/>
      </c>
    </row>
    <row r="9" spans="1:9" x14ac:dyDescent="0.25">
      <c r="A9" s="43" t="s">
        <v>13</v>
      </c>
      <c r="B9" s="42"/>
      <c r="C9" s="59" t="str">
        <f t="shared" si="1"/>
        <v/>
      </c>
      <c r="D9" s="59" t="str">
        <f>IF(B9&gt;0,COUNTIF('UV-Plan'!$5:$5,A9),"")</f>
        <v/>
      </c>
      <c r="E9" s="60" t="str">
        <f t="shared" si="2"/>
        <v/>
      </c>
      <c r="F9" s="52">
        <v>8</v>
      </c>
      <c r="G9" s="59">
        <f t="shared" si="3"/>
        <v>2</v>
      </c>
      <c r="H9" s="63">
        <f>IF($F9&gt;0,COUNTIF('UV-Plan'!$6:$6,$A9),"")</f>
        <v>2</v>
      </c>
      <c r="I9" s="64" t="str">
        <f t="shared" si="0"/>
        <v/>
      </c>
    </row>
    <row r="10" spans="1:9" x14ac:dyDescent="0.25">
      <c r="A10" s="6" t="s">
        <v>14</v>
      </c>
      <c r="B10" s="39">
        <v>16</v>
      </c>
      <c r="C10" s="57">
        <f t="shared" si="1"/>
        <v>6</v>
      </c>
      <c r="D10" s="57">
        <f>IF(B10&gt;0,COUNTIF('UV-Plan'!$5:$5,A10),"")</f>
        <v>6</v>
      </c>
      <c r="E10" s="58" t="str">
        <f t="shared" si="2"/>
        <v/>
      </c>
      <c r="F10" s="51">
        <v>22</v>
      </c>
      <c r="G10" s="57">
        <f t="shared" si="3"/>
        <v>5</v>
      </c>
      <c r="H10" s="61">
        <f>IF($F10&gt;0,COUNTIF('UV-Plan'!$6:$6,$A10),"")</f>
        <v>6</v>
      </c>
      <c r="I10" s="62">
        <f t="shared" si="0"/>
        <v>1</v>
      </c>
    </row>
    <row r="11" spans="1:9" x14ac:dyDescent="0.25">
      <c r="A11" s="7" t="s">
        <v>15</v>
      </c>
      <c r="B11" s="39">
        <v>9</v>
      </c>
      <c r="C11" s="57">
        <f t="shared" si="1"/>
        <v>3</v>
      </c>
      <c r="D11" s="57">
        <f>IF(B11&gt;0,COUNTIF('UV-Plan'!$5:$5,A11),"")</f>
        <v>5</v>
      </c>
      <c r="E11" s="58">
        <f t="shared" si="2"/>
        <v>2</v>
      </c>
      <c r="F11" s="51">
        <v>18</v>
      </c>
      <c r="G11" s="57">
        <f t="shared" si="3"/>
        <v>4</v>
      </c>
      <c r="H11" s="61">
        <f>IF($F11&gt;0,COUNTIF('UV-Plan'!$6:$6,$A11),"")</f>
        <v>5</v>
      </c>
      <c r="I11" s="62">
        <f t="shared" si="0"/>
        <v>1</v>
      </c>
    </row>
    <row r="12" spans="1:9" x14ac:dyDescent="0.25">
      <c r="A12" s="44" t="s">
        <v>16</v>
      </c>
      <c r="B12" s="42">
        <v>9</v>
      </c>
      <c r="C12" s="59">
        <f t="shared" si="1"/>
        <v>3</v>
      </c>
      <c r="D12" s="59">
        <f>IF(B12&gt;0,COUNTIF('UV-Plan'!$5:$5,A12),"")</f>
        <v>4</v>
      </c>
      <c r="E12" s="60">
        <f t="shared" si="2"/>
        <v>1</v>
      </c>
      <c r="F12" s="52">
        <v>18</v>
      </c>
      <c r="G12" s="59">
        <f t="shared" si="3"/>
        <v>4</v>
      </c>
      <c r="H12" s="63">
        <f>IF($F12&gt;0,COUNTIF('UV-Plan'!$6:$6,$A12),"")</f>
        <v>4</v>
      </c>
      <c r="I12" s="64" t="str">
        <f t="shared" si="0"/>
        <v/>
      </c>
    </row>
    <row r="13" spans="1:9" x14ac:dyDescent="0.25">
      <c r="A13" s="24" t="s">
        <v>17</v>
      </c>
      <c r="B13" s="39">
        <v>27</v>
      </c>
      <c r="C13" s="57">
        <f t="shared" si="1"/>
        <v>9</v>
      </c>
      <c r="D13" s="57">
        <f>IF(B13&gt;0,COUNTIF('UV-Plan'!$5:$5,A13),"")</f>
        <v>10</v>
      </c>
      <c r="E13" s="58">
        <f t="shared" si="2"/>
        <v>1</v>
      </c>
      <c r="F13" s="51">
        <v>28</v>
      </c>
      <c r="G13" s="57">
        <f t="shared" si="3"/>
        <v>6</v>
      </c>
      <c r="H13" s="61">
        <f>IF($F13&gt;0,COUNTIF('UV-Plan'!$6:$6,$A13),"")</f>
        <v>6</v>
      </c>
      <c r="I13" s="62" t="str">
        <f t="shared" si="0"/>
        <v/>
      </c>
    </row>
    <row r="14" spans="1:9" x14ac:dyDescent="0.25">
      <c r="A14" s="25" t="s">
        <v>18</v>
      </c>
      <c r="B14" s="39">
        <v>8</v>
      </c>
      <c r="C14" s="57">
        <f t="shared" si="1"/>
        <v>3</v>
      </c>
      <c r="D14" s="57">
        <f>IF(B14&gt;0,COUNTIF('UV-Plan'!$5:$5,A14),"")</f>
        <v>4</v>
      </c>
      <c r="E14" s="58">
        <f t="shared" si="2"/>
        <v>1</v>
      </c>
      <c r="F14" s="51">
        <v>20</v>
      </c>
      <c r="G14" s="57">
        <f t="shared" si="3"/>
        <v>4</v>
      </c>
      <c r="H14" s="61">
        <f>IF($F14&gt;0,COUNTIF('UV-Plan'!$6:$6,$A14),"")</f>
        <v>4</v>
      </c>
      <c r="I14" s="62" t="str">
        <f t="shared" si="0"/>
        <v/>
      </c>
    </row>
    <row r="15" spans="1:9" x14ac:dyDescent="0.25">
      <c r="A15" s="45" t="s">
        <v>19</v>
      </c>
      <c r="B15" s="42"/>
      <c r="C15" s="59" t="str">
        <f t="shared" si="1"/>
        <v/>
      </c>
      <c r="D15" s="59" t="str">
        <f>IF(B15&gt;0,COUNTIF('UV-Plan'!$5:$5,A15),"")</f>
        <v/>
      </c>
      <c r="E15" s="60" t="str">
        <f t="shared" si="2"/>
        <v/>
      </c>
      <c r="F15" s="52">
        <v>18</v>
      </c>
      <c r="G15" s="59">
        <f t="shared" si="3"/>
        <v>4</v>
      </c>
      <c r="H15" s="63">
        <f>IF($F15&gt;0,COUNTIF('UV-Plan'!$6:$6,$A15),"")</f>
        <v>4</v>
      </c>
      <c r="I15" s="64" t="str">
        <f t="shared" si="0"/>
        <v/>
      </c>
    </row>
    <row r="16" spans="1:9" x14ac:dyDescent="0.25">
      <c r="A16" s="27" t="s">
        <v>20</v>
      </c>
      <c r="B16" s="39">
        <v>13</v>
      </c>
      <c r="C16" s="57">
        <f t="shared" si="1"/>
        <v>5</v>
      </c>
      <c r="D16" s="57">
        <f>IF(B16&gt;0,COUNTIF('UV-Plan'!$5:$5,A16),"")</f>
        <v>6</v>
      </c>
      <c r="E16" s="58">
        <f t="shared" si="2"/>
        <v>1</v>
      </c>
      <c r="F16" s="51">
        <v>20</v>
      </c>
      <c r="G16" s="57">
        <f t="shared" si="3"/>
        <v>4</v>
      </c>
      <c r="H16" s="61">
        <f>IF($F16&gt;0,COUNTIF('UV-Plan'!$6:$6,$A16),"")</f>
        <v>6</v>
      </c>
      <c r="I16" s="62">
        <f t="shared" si="0"/>
        <v>2</v>
      </c>
    </row>
    <row r="17" spans="1:9" x14ac:dyDescent="0.25">
      <c r="A17" s="28" t="s">
        <v>21</v>
      </c>
      <c r="B17" s="39">
        <v>16</v>
      </c>
      <c r="C17" s="57">
        <f t="shared" si="1"/>
        <v>6</v>
      </c>
      <c r="D17" s="57">
        <f>IF(B17&gt;0,COUNTIF('UV-Plan'!$5:$5,A17),"")</f>
        <v>7</v>
      </c>
      <c r="E17" s="58">
        <f t="shared" si="2"/>
        <v>1</v>
      </c>
      <c r="F17" s="51">
        <v>16</v>
      </c>
      <c r="G17" s="57">
        <f t="shared" si="3"/>
        <v>4</v>
      </c>
      <c r="H17" s="61">
        <f>IF($F17&gt;0,COUNTIF('UV-Plan'!$6:$6,$A17),"")</f>
        <v>5</v>
      </c>
      <c r="I17" s="62">
        <f t="shared" si="0"/>
        <v>1</v>
      </c>
    </row>
    <row r="18" spans="1:9" ht="15.75" thickBot="1" x14ac:dyDescent="0.3">
      <c r="A18" s="38" t="s">
        <v>22</v>
      </c>
      <c r="B18" s="40"/>
      <c r="C18" s="55" t="str">
        <f t="shared" si="1"/>
        <v/>
      </c>
      <c r="D18" s="55" t="str">
        <f>IF(B18&gt;0,COUNTIF('UV-Plan'!$5:$5,A18),"")</f>
        <v/>
      </c>
      <c r="E18" s="56" t="str">
        <f t="shared" si="2"/>
        <v/>
      </c>
      <c r="F18" s="53">
        <v>10</v>
      </c>
      <c r="G18" s="55">
        <f t="shared" si="3"/>
        <v>2</v>
      </c>
      <c r="H18" s="65">
        <f>IF($F18&gt;0,COUNTIF('UV-Plan'!$6:$6,$A18),"")</f>
        <v>2</v>
      </c>
      <c r="I18" s="66" t="str">
        <f t="shared" si="0"/>
        <v/>
      </c>
    </row>
  </sheetData>
  <mergeCells count="4">
    <mergeCell ref="C2:E2"/>
    <mergeCell ref="G2:I2"/>
    <mergeCell ref="B1:E1"/>
    <mergeCell ref="F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4329B-DBD0-4595-8E34-22BC2BA449C0}">
  <dimension ref="A1:DF7"/>
  <sheetViews>
    <sheetView workbookViewId="0">
      <selection activeCell="K16" sqref="K16"/>
    </sheetView>
    <sheetView topLeftCell="AE1" workbookViewId="1">
      <selection activeCell="BK12" sqref="BK12"/>
    </sheetView>
  </sheetViews>
  <sheetFormatPr baseColWidth="10" defaultRowHeight="15" x14ac:dyDescent="0.25"/>
  <cols>
    <col min="1" max="1" width="11.42578125" style="2"/>
    <col min="2" max="112" width="3.7109375" style="1" bestFit="1" customWidth="1"/>
    <col min="113" max="16384" width="11.42578125" style="1"/>
  </cols>
  <sheetData>
    <row r="1" spans="1:110" s="31" customFormat="1" ht="66.75" customHeight="1" thickBot="1" x14ac:dyDescent="0.3">
      <c r="A1" s="35"/>
      <c r="B1" s="31">
        <v>45145</v>
      </c>
      <c r="C1" s="31">
        <v>45152</v>
      </c>
      <c r="D1" s="31">
        <v>45159</v>
      </c>
      <c r="E1" s="31">
        <v>45166</v>
      </c>
      <c r="F1" s="31">
        <v>45173</v>
      </c>
      <c r="G1" s="31">
        <v>45180</v>
      </c>
      <c r="H1" s="31">
        <v>45187</v>
      </c>
      <c r="I1" s="31">
        <v>45194</v>
      </c>
      <c r="J1" s="31">
        <v>45201</v>
      </c>
      <c r="K1" s="31">
        <v>45208</v>
      </c>
      <c r="L1" s="31">
        <v>45215</v>
      </c>
      <c r="M1" s="31">
        <v>45222</v>
      </c>
      <c r="N1" s="31">
        <v>45229</v>
      </c>
      <c r="O1" s="31">
        <v>45236</v>
      </c>
      <c r="P1" s="31">
        <v>45243</v>
      </c>
      <c r="Q1" s="31">
        <v>45250</v>
      </c>
      <c r="R1" s="31">
        <v>45257</v>
      </c>
      <c r="S1" s="31">
        <v>45264</v>
      </c>
      <c r="T1" s="31">
        <v>45271</v>
      </c>
      <c r="U1" s="31">
        <v>45278</v>
      </c>
      <c r="V1" s="31">
        <v>45285</v>
      </c>
      <c r="W1" s="31">
        <v>45292</v>
      </c>
      <c r="X1" s="31">
        <v>45299</v>
      </c>
      <c r="Y1" s="31">
        <v>45306</v>
      </c>
      <c r="Z1" s="31">
        <v>45313</v>
      </c>
      <c r="AA1" s="31">
        <v>45320</v>
      </c>
      <c r="AB1" s="31">
        <v>45327</v>
      </c>
      <c r="AC1" s="31">
        <v>45334</v>
      </c>
      <c r="AD1" s="31">
        <v>45341</v>
      </c>
      <c r="AE1" s="31">
        <v>45348</v>
      </c>
      <c r="AF1" s="31">
        <v>45355</v>
      </c>
      <c r="AG1" s="31">
        <v>45362</v>
      </c>
      <c r="AH1" s="31">
        <v>45369</v>
      </c>
      <c r="AI1" s="31">
        <v>45376</v>
      </c>
      <c r="AJ1" s="31">
        <v>45383</v>
      </c>
      <c r="AK1" s="31">
        <v>45390</v>
      </c>
      <c r="AL1" s="31">
        <v>45397</v>
      </c>
      <c r="AM1" s="31">
        <v>45404</v>
      </c>
      <c r="AN1" s="31">
        <v>45411</v>
      </c>
      <c r="AO1" s="31">
        <v>45418</v>
      </c>
      <c r="AP1" s="31">
        <v>45425</v>
      </c>
      <c r="AQ1" s="31">
        <v>45432</v>
      </c>
      <c r="AR1" s="31">
        <v>45439</v>
      </c>
      <c r="AS1" s="31">
        <v>45446</v>
      </c>
      <c r="AT1" s="31">
        <v>45453</v>
      </c>
      <c r="AU1" s="31">
        <v>45460</v>
      </c>
      <c r="AV1" s="31">
        <v>45467</v>
      </c>
      <c r="AW1" s="31">
        <v>45474</v>
      </c>
      <c r="AX1" s="31">
        <v>45481</v>
      </c>
      <c r="AY1" s="31">
        <v>45488</v>
      </c>
      <c r="AZ1" s="31">
        <v>45495</v>
      </c>
      <c r="BA1" s="31">
        <v>45502</v>
      </c>
      <c r="BB1" s="31">
        <v>45509</v>
      </c>
      <c r="BC1" s="31">
        <v>45516</v>
      </c>
      <c r="BD1" s="31">
        <v>45523</v>
      </c>
      <c r="BE1" s="31">
        <v>45530</v>
      </c>
      <c r="BF1" s="31">
        <v>45537</v>
      </c>
      <c r="BG1" s="31">
        <v>45544</v>
      </c>
      <c r="BH1" s="31">
        <v>45551</v>
      </c>
      <c r="BI1" s="31">
        <v>45558</v>
      </c>
      <c r="BJ1" s="31">
        <v>45565</v>
      </c>
      <c r="BK1" s="31">
        <v>45572</v>
      </c>
      <c r="BL1" s="31">
        <v>45579</v>
      </c>
      <c r="BM1" s="31">
        <v>45586</v>
      </c>
      <c r="BN1" s="31">
        <v>45593</v>
      </c>
      <c r="BO1" s="31">
        <v>45600</v>
      </c>
      <c r="BP1" s="31">
        <v>45607</v>
      </c>
      <c r="BQ1" s="31">
        <v>45614</v>
      </c>
      <c r="BR1" s="31">
        <v>45621</v>
      </c>
      <c r="BS1" s="31">
        <v>45628</v>
      </c>
      <c r="BT1" s="31">
        <v>45635</v>
      </c>
      <c r="BU1" s="31">
        <v>45642</v>
      </c>
      <c r="BV1" s="31">
        <v>45649</v>
      </c>
      <c r="BW1" s="31">
        <v>45656</v>
      </c>
      <c r="BX1" s="31">
        <v>45663</v>
      </c>
      <c r="BY1" s="31">
        <v>45670</v>
      </c>
      <c r="BZ1" s="31">
        <v>45677</v>
      </c>
      <c r="CA1" s="31">
        <v>45684</v>
      </c>
      <c r="CB1" s="31">
        <v>45691</v>
      </c>
      <c r="CC1" s="31">
        <v>45698</v>
      </c>
      <c r="CD1" s="31">
        <v>45705</v>
      </c>
      <c r="CE1" s="31">
        <v>45712</v>
      </c>
      <c r="CF1" s="31">
        <v>45719</v>
      </c>
      <c r="CG1" s="31">
        <v>45726</v>
      </c>
      <c r="CH1" s="31">
        <v>45733</v>
      </c>
      <c r="CI1" s="31">
        <v>45740</v>
      </c>
      <c r="CJ1" s="31">
        <v>45747</v>
      </c>
      <c r="CK1" s="31">
        <v>45754</v>
      </c>
      <c r="CL1" s="31">
        <v>45761</v>
      </c>
      <c r="CM1" s="31">
        <v>45768</v>
      </c>
      <c r="CN1" s="31">
        <v>45775</v>
      </c>
      <c r="CO1" s="31">
        <v>45782</v>
      </c>
      <c r="CP1" s="31">
        <v>45789</v>
      </c>
      <c r="CQ1" s="31">
        <v>45796</v>
      </c>
      <c r="CR1" s="31">
        <v>45803</v>
      </c>
      <c r="CS1" s="31">
        <v>45810</v>
      </c>
      <c r="CT1" s="31">
        <v>45817</v>
      </c>
      <c r="CU1" s="31">
        <v>45824</v>
      </c>
      <c r="CV1" s="31">
        <v>45831</v>
      </c>
      <c r="CW1" s="31">
        <v>45838</v>
      </c>
      <c r="CX1" s="31">
        <v>45845</v>
      </c>
    </row>
    <row r="2" spans="1:110" s="11" customFormat="1" ht="18.75" x14ac:dyDescent="0.3">
      <c r="A2" s="10"/>
      <c r="B2" s="136">
        <f>YEAR(B1)</f>
        <v>2023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7"/>
      <c r="W2" s="135">
        <f t="shared" ref="W2" si="0">YEAR(W1)</f>
        <v>2024</v>
      </c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7"/>
      <c r="BX2" s="135">
        <f>YEAR(BX1)</f>
        <v>2025</v>
      </c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</row>
    <row r="3" spans="1:110" ht="15.75" thickBot="1" x14ac:dyDescent="0.3">
      <c r="A3" s="32" t="s">
        <v>23</v>
      </c>
      <c r="B3" s="13">
        <f>WEEKNUM(B1)</f>
        <v>32</v>
      </c>
      <c r="C3" s="13">
        <f t="shared" ref="C3:BN3" si="1">WEEKNUM(C1)</f>
        <v>33</v>
      </c>
      <c r="D3" s="13">
        <f t="shared" si="1"/>
        <v>34</v>
      </c>
      <c r="E3" s="13">
        <f t="shared" si="1"/>
        <v>35</v>
      </c>
      <c r="F3" s="13">
        <f t="shared" si="1"/>
        <v>36</v>
      </c>
      <c r="G3" s="13">
        <f t="shared" si="1"/>
        <v>37</v>
      </c>
      <c r="H3" s="13">
        <f t="shared" si="1"/>
        <v>38</v>
      </c>
      <c r="I3" s="13">
        <f t="shared" si="1"/>
        <v>39</v>
      </c>
      <c r="J3" s="13">
        <f t="shared" si="1"/>
        <v>40</v>
      </c>
      <c r="K3" s="13">
        <f t="shared" si="1"/>
        <v>41</v>
      </c>
      <c r="L3" s="13">
        <f t="shared" si="1"/>
        <v>42</v>
      </c>
      <c r="M3" s="13">
        <f t="shared" si="1"/>
        <v>43</v>
      </c>
      <c r="N3" s="13">
        <f t="shared" si="1"/>
        <v>44</v>
      </c>
      <c r="O3" s="13">
        <f t="shared" si="1"/>
        <v>45</v>
      </c>
      <c r="P3" s="13">
        <f t="shared" si="1"/>
        <v>46</v>
      </c>
      <c r="Q3" s="13">
        <f t="shared" si="1"/>
        <v>47</v>
      </c>
      <c r="R3" s="13">
        <f t="shared" si="1"/>
        <v>48</v>
      </c>
      <c r="S3" s="13">
        <f t="shared" si="1"/>
        <v>49</v>
      </c>
      <c r="T3" s="13">
        <f t="shared" si="1"/>
        <v>50</v>
      </c>
      <c r="U3" s="13">
        <f t="shared" si="1"/>
        <v>51</v>
      </c>
      <c r="V3" s="14">
        <f t="shared" si="1"/>
        <v>52</v>
      </c>
      <c r="W3" s="12">
        <f t="shared" si="1"/>
        <v>1</v>
      </c>
      <c r="X3" s="13">
        <f t="shared" si="1"/>
        <v>2</v>
      </c>
      <c r="Y3" s="13">
        <f t="shared" si="1"/>
        <v>3</v>
      </c>
      <c r="Z3" s="13">
        <f t="shared" si="1"/>
        <v>4</v>
      </c>
      <c r="AA3" s="13">
        <f t="shared" si="1"/>
        <v>5</v>
      </c>
      <c r="AB3" s="13">
        <f t="shared" si="1"/>
        <v>6</v>
      </c>
      <c r="AC3" s="13">
        <f t="shared" si="1"/>
        <v>7</v>
      </c>
      <c r="AD3" s="13">
        <f t="shared" si="1"/>
        <v>8</v>
      </c>
      <c r="AE3" s="13">
        <f t="shared" si="1"/>
        <v>9</v>
      </c>
      <c r="AF3" s="13">
        <f t="shared" si="1"/>
        <v>10</v>
      </c>
      <c r="AG3" s="13">
        <f t="shared" si="1"/>
        <v>11</v>
      </c>
      <c r="AH3" s="13">
        <f t="shared" si="1"/>
        <v>12</v>
      </c>
      <c r="AI3" s="13">
        <f t="shared" si="1"/>
        <v>13</v>
      </c>
      <c r="AJ3" s="13">
        <f t="shared" si="1"/>
        <v>14</v>
      </c>
      <c r="AK3" s="13">
        <f t="shared" si="1"/>
        <v>15</v>
      </c>
      <c r="AL3" s="13">
        <f t="shared" si="1"/>
        <v>16</v>
      </c>
      <c r="AM3" s="13">
        <f t="shared" si="1"/>
        <v>17</v>
      </c>
      <c r="AN3" s="13">
        <f t="shared" si="1"/>
        <v>18</v>
      </c>
      <c r="AO3" s="13">
        <f t="shared" si="1"/>
        <v>19</v>
      </c>
      <c r="AP3" s="13">
        <f t="shared" si="1"/>
        <v>20</v>
      </c>
      <c r="AQ3" s="13">
        <f t="shared" si="1"/>
        <v>21</v>
      </c>
      <c r="AR3" s="13">
        <f t="shared" si="1"/>
        <v>22</v>
      </c>
      <c r="AS3" s="13">
        <f t="shared" si="1"/>
        <v>23</v>
      </c>
      <c r="AT3" s="13">
        <f t="shared" si="1"/>
        <v>24</v>
      </c>
      <c r="AU3" s="13">
        <f t="shared" si="1"/>
        <v>25</v>
      </c>
      <c r="AV3" s="13">
        <f t="shared" si="1"/>
        <v>26</v>
      </c>
      <c r="AW3" s="13">
        <f t="shared" si="1"/>
        <v>27</v>
      </c>
      <c r="AX3" s="13">
        <f t="shared" si="1"/>
        <v>28</v>
      </c>
      <c r="AY3" s="13">
        <f t="shared" si="1"/>
        <v>29</v>
      </c>
      <c r="AZ3" s="13">
        <f t="shared" si="1"/>
        <v>30</v>
      </c>
      <c r="BA3" s="13">
        <f t="shared" si="1"/>
        <v>31</v>
      </c>
      <c r="BB3" s="13">
        <f t="shared" si="1"/>
        <v>32</v>
      </c>
      <c r="BC3" s="13">
        <f t="shared" si="1"/>
        <v>33</v>
      </c>
      <c r="BD3" s="13">
        <f t="shared" si="1"/>
        <v>34</v>
      </c>
      <c r="BE3" s="13">
        <f t="shared" si="1"/>
        <v>35</v>
      </c>
      <c r="BF3" s="13">
        <f t="shared" si="1"/>
        <v>36</v>
      </c>
      <c r="BG3" s="13">
        <f t="shared" si="1"/>
        <v>37</v>
      </c>
      <c r="BH3" s="13">
        <f t="shared" si="1"/>
        <v>38</v>
      </c>
      <c r="BI3" s="13">
        <f t="shared" si="1"/>
        <v>39</v>
      </c>
      <c r="BJ3" s="13">
        <f t="shared" si="1"/>
        <v>40</v>
      </c>
      <c r="BK3" s="13">
        <f t="shared" si="1"/>
        <v>41</v>
      </c>
      <c r="BL3" s="13">
        <f t="shared" si="1"/>
        <v>42</v>
      </c>
      <c r="BM3" s="13">
        <f t="shared" si="1"/>
        <v>43</v>
      </c>
      <c r="BN3" s="13">
        <f t="shared" si="1"/>
        <v>44</v>
      </c>
      <c r="BO3" s="13">
        <f t="shared" ref="BO3:CX3" si="2">WEEKNUM(BO1)</f>
        <v>45</v>
      </c>
      <c r="BP3" s="13">
        <f t="shared" si="2"/>
        <v>46</v>
      </c>
      <c r="BQ3" s="13">
        <f t="shared" si="2"/>
        <v>47</v>
      </c>
      <c r="BR3" s="13">
        <f t="shared" si="2"/>
        <v>48</v>
      </c>
      <c r="BS3" s="13">
        <f t="shared" si="2"/>
        <v>49</v>
      </c>
      <c r="BT3" s="13">
        <f t="shared" si="2"/>
        <v>50</v>
      </c>
      <c r="BU3" s="13">
        <f t="shared" si="2"/>
        <v>51</v>
      </c>
      <c r="BV3" s="13">
        <f t="shared" si="2"/>
        <v>52</v>
      </c>
      <c r="BW3" s="14">
        <f t="shared" si="2"/>
        <v>53</v>
      </c>
      <c r="BX3" s="12">
        <f t="shared" si="2"/>
        <v>2</v>
      </c>
      <c r="BY3" s="13">
        <f t="shared" si="2"/>
        <v>3</v>
      </c>
      <c r="BZ3" s="13">
        <f t="shared" si="2"/>
        <v>4</v>
      </c>
      <c r="CA3" s="13">
        <f t="shared" si="2"/>
        <v>5</v>
      </c>
      <c r="CB3" s="13">
        <f t="shared" si="2"/>
        <v>6</v>
      </c>
      <c r="CC3" s="13">
        <f t="shared" si="2"/>
        <v>7</v>
      </c>
      <c r="CD3" s="13">
        <f t="shared" si="2"/>
        <v>8</v>
      </c>
      <c r="CE3" s="13">
        <f t="shared" si="2"/>
        <v>9</v>
      </c>
      <c r="CF3" s="13">
        <f t="shared" si="2"/>
        <v>10</v>
      </c>
      <c r="CG3" s="13">
        <f t="shared" si="2"/>
        <v>11</v>
      </c>
      <c r="CH3" s="13">
        <f t="shared" si="2"/>
        <v>12</v>
      </c>
      <c r="CI3" s="13">
        <f t="shared" si="2"/>
        <v>13</v>
      </c>
      <c r="CJ3" s="13">
        <f t="shared" si="2"/>
        <v>14</v>
      </c>
      <c r="CK3" s="13">
        <f t="shared" si="2"/>
        <v>15</v>
      </c>
      <c r="CL3" s="13">
        <f t="shared" si="2"/>
        <v>16</v>
      </c>
      <c r="CM3" s="13">
        <f t="shared" si="2"/>
        <v>17</v>
      </c>
      <c r="CN3" s="13">
        <f t="shared" si="2"/>
        <v>18</v>
      </c>
      <c r="CO3" s="13">
        <f t="shared" si="2"/>
        <v>19</v>
      </c>
      <c r="CP3" s="13">
        <f t="shared" si="2"/>
        <v>20</v>
      </c>
      <c r="CQ3" s="13">
        <f t="shared" si="2"/>
        <v>21</v>
      </c>
      <c r="CR3" s="13">
        <f t="shared" si="2"/>
        <v>22</v>
      </c>
      <c r="CS3" s="13">
        <f t="shared" si="2"/>
        <v>23</v>
      </c>
      <c r="CT3" s="13">
        <f t="shared" si="2"/>
        <v>24</v>
      </c>
      <c r="CU3" s="13">
        <f t="shared" si="2"/>
        <v>25</v>
      </c>
      <c r="CV3" s="13">
        <f t="shared" si="2"/>
        <v>26</v>
      </c>
      <c r="CW3" s="13">
        <f t="shared" si="2"/>
        <v>27</v>
      </c>
      <c r="CX3" s="13">
        <f t="shared" si="2"/>
        <v>28</v>
      </c>
    </row>
    <row r="4" spans="1:110" s="9" customFormat="1" x14ac:dyDescent="0.25">
      <c r="A4" s="8" t="s">
        <v>0</v>
      </c>
      <c r="J4" s="134" t="s">
        <v>1</v>
      </c>
      <c r="K4" s="134"/>
      <c r="U4" s="134" t="s">
        <v>3</v>
      </c>
      <c r="V4" s="134"/>
      <c r="W4" s="134"/>
      <c r="AI4" s="134" t="s">
        <v>4</v>
      </c>
      <c r="AJ4" s="134"/>
      <c r="AW4" s="134" t="s">
        <v>5</v>
      </c>
      <c r="AX4" s="134"/>
      <c r="AY4" s="134"/>
      <c r="AZ4" s="134"/>
      <c r="BA4" s="134"/>
      <c r="BB4" s="134"/>
      <c r="BC4" s="134"/>
      <c r="BL4" s="134" t="s">
        <v>1</v>
      </c>
      <c r="BM4" s="134"/>
      <c r="BV4" s="134" t="s">
        <v>2</v>
      </c>
      <c r="BW4" s="134"/>
      <c r="CL4" s="134" t="s">
        <v>4</v>
      </c>
      <c r="CM4" s="134"/>
    </row>
    <row r="5" spans="1:110" x14ac:dyDescent="0.25">
      <c r="A5" s="2" t="s">
        <v>6</v>
      </c>
      <c r="B5" s="15" t="s">
        <v>9</v>
      </c>
      <c r="C5" s="15" t="s">
        <v>9</v>
      </c>
      <c r="D5" s="15" t="s">
        <v>9</v>
      </c>
      <c r="E5" s="15" t="s">
        <v>9</v>
      </c>
      <c r="F5" s="15" t="s">
        <v>9</v>
      </c>
      <c r="G5" s="15" t="s">
        <v>9</v>
      </c>
      <c r="H5" s="15" t="s">
        <v>9</v>
      </c>
      <c r="I5" s="67"/>
      <c r="J5" s="49"/>
      <c r="K5" s="49"/>
      <c r="L5" s="17" t="s">
        <v>8</v>
      </c>
      <c r="M5" s="17" t="s">
        <v>8</v>
      </c>
      <c r="N5" s="18" t="s">
        <v>11</v>
      </c>
      <c r="O5" s="18" t="s">
        <v>11</v>
      </c>
      <c r="P5" s="18" t="s">
        <v>11</v>
      </c>
      <c r="Q5" s="18" t="s">
        <v>11</v>
      </c>
      <c r="R5" s="19" t="s">
        <v>12</v>
      </c>
      <c r="S5" s="19" t="s">
        <v>12</v>
      </c>
      <c r="T5" s="19" t="s">
        <v>12</v>
      </c>
      <c r="U5" s="49"/>
      <c r="V5" s="49"/>
      <c r="W5" s="49"/>
      <c r="X5" s="19" t="s">
        <v>12</v>
      </c>
      <c r="Y5" s="19" t="s">
        <v>12</v>
      </c>
      <c r="Z5" s="19" t="s">
        <v>12</v>
      </c>
      <c r="AA5" s="67"/>
      <c r="AC5" s="21" t="s">
        <v>14</v>
      </c>
      <c r="AD5" s="21" t="s">
        <v>14</v>
      </c>
      <c r="AE5" s="21" t="s">
        <v>14</v>
      </c>
      <c r="AF5" s="21" t="s">
        <v>14</v>
      </c>
      <c r="AG5" s="21" t="s">
        <v>14</v>
      </c>
      <c r="AH5" s="21" t="s">
        <v>14</v>
      </c>
      <c r="AI5" s="49"/>
      <c r="AJ5" s="49"/>
      <c r="AK5" s="22" t="s">
        <v>15</v>
      </c>
      <c r="AL5" s="22" t="s">
        <v>15</v>
      </c>
      <c r="AM5" s="22" t="s">
        <v>15</v>
      </c>
      <c r="AN5" s="67"/>
      <c r="AP5" s="23" t="s">
        <v>16</v>
      </c>
      <c r="AQ5" s="23" t="s">
        <v>16</v>
      </c>
      <c r="AR5" s="23" t="s">
        <v>16</v>
      </c>
      <c r="AS5" s="9"/>
      <c r="AT5" s="24" t="s">
        <v>17</v>
      </c>
      <c r="AU5" s="24" t="s">
        <v>17</v>
      </c>
      <c r="AW5" s="49"/>
      <c r="AX5" s="49"/>
      <c r="AY5" s="49"/>
      <c r="AZ5" s="49"/>
      <c r="BA5" s="49"/>
      <c r="BB5" s="49"/>
      <c r="BC5" s="49"/>
      <c r="BD5" s="24" t="s">
        <v>17</v>
      </c>
      <c r="BE5" s="24" t="s">
        <v>17</v>
      </c>
      <c r="BF5" s="24" t="s">
        <v>17</v>
      </c>
      <c r="BG5" s="24" t="s">
        <v>17</v>
      </c>
      <c r="BH5" s="24" t="s">
        <v>17</v>
      </c>
      <c r="BI5" s="24" t="s">
        <v>17</v>
      </c>
      <c r="BJ5" s="24" t="s">
        <v>17</v>
      </c>
      <c r="BK5" s="9"/>
      <c r="BL5" s="49"/>
      <c r="BM5" s="49"/>
      <c r="BN5" s="25" t="s">
        <v>18</v>
      </c>
      <c r="BO5" s="25" t="s">
        <v>18</v>
      </c>
      <c r="BP5" s="25" t="s">
        <v>18</v>
      </c>
      <c r="BQ5" s="9"/>
      <c r="BR5" s="27" t="s">
        <v>20</v>
      </c>
      <c r="BS5" s="27" t="s">
        <v>20</v>
      </c>
      <c r="BT5" s="27" t="s">
        <v>20</v>
      </c>
      <c r="BU5" s="27" t="s">
        <v>20</v>
      </c>
      <c r="BV5" s="49"/>
      <c r="BW5" s="49"/>
      <c r="BX5" s="27" t="s">
        <v>20</v>
      </c>
      <c r="BY5" s="9"/>
      <c r="BZ5" s="28" t="s">
        <v>21</v>
      </c>
      <c r="CA5" s="28" t="s">
        <v>21</v>
      </c>
      <c r="CB5" s="28" t="s">
        <v>21</v>
      </c>
      <c r="CC5" s="28" t="s">
        <v>21</v>
      </c>
      <c r="CD5" s="28" t="s">
        <v>21</v>
      </c>
      <c r="CE5" s="28" t="s">
        <v>21</v>
      </c>
      <c r="CF5" s="9"/>
      <c r="CG5" s="9"/>
      <c r="CH5" s="9"/>
      <c r="CI5" s="9"/>
      <c r="CJ5" s="9"/>
      <c r="CK5" s="9"/>
      <c r="CL5" s="49"/>
      <c r="CM5" s="4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</row>
    <row r="6" spans="1:110" s="9" customFormat="1" x14ac:dyDescent="0.25">
      <c r="A6" s="8" t="s">
        <v>7</v>
      </c>
      <c r="B6" s="15" t="s">
        <v>9</v>
      </c>
      <c r="C6" s="15" t="s">
        <v>9</v>
      </c>
      <c r="D6" s="15" t="s">
        <v>9</v>
      </c>
      <c r="E6" s="15" t="s">
        <v>9</v>
      </c>
      <c r="F6" s="16" t="s">
        <v>10</v>
      </c>
      <c r="G6" s="16" t="s">
        <v>10</v>
      </c>
      <c r="H6" s="16" t="s">
        <v>10</v>
      </c>
      <c r="J6" s="49"/>
      <c r="K6" s="49"/>
      <c r="L6" s="17" t="s">
        <v>8</v>
      </c>
      <c r="M6" s="17" t="s">
        <v>8</v>
      </c>
      <c r="N6" s="18" t="s">
        <v>11</v>
      </c>
      <c r="O6" s="18" t="s">
        <v>11</v>
      </c>
      <c r="P6" s="18" t="s">
        <v>11</v>
      </c>
      <c r="Q6" s="18" t="s">
        <v>11</v>
      </c>
      <c r="R6" s="19" t="s">
        <v>12</v>
      </c>
      <c r="S6" s="19" t="s">
        <v>12</v>
      </c>
      <c r="T6" s="19" t="s">
        <v>12</v>
      </c>
      <c r="U6" s="49"/>
      <c r="V6" s="49"/>
      <c r="W6" s="49"/>
      <c r="X6" s="19" t="s">
        <v>12</v>
      </c>
      <c r="Y6" s="19" t="s">
        <v>12</v>
      </c>
      <c r="Z6" s="20" t="s">
        <v>13</v>
      </c>
      <c r="AA6" s="20" t="s">
        <v>13</v>
      </c>
      <c r="AC6" s="21" t="s">
        <v>14</v>
      </c>
      <c r="AD6" s="21" t="s">
        <v>14</v>
      </c>
      <c r="AE6" s="21" t="s">
        <v>14</v>
      </c>
      <c r="AF6" s="21" t="s">
        <v>14</v>
      </c>
      <c r="AG6" s="21" t="s">
        <v>14</v>
      </c>
      <c r="AH6" s="22" t="s">
        <v>15</v>
      </c>
      <c r="AI6" s="49"/>
      <c r="AJ6" s="49"/>
      <c r="AK6" s="22" t="s">
        <v>15</v>
      </c>
      <c r="AL6" s="22" t="s">
        <v>15</v>
      </c>
      <c r="AM6" s="22" t="s">
        <v>15</v>
      </c>
      <c r="AO6" s="23" t="s">
        <v>16</v>
      </c>
      <c r="AP6" s="23" t="s">
        <v>16</v>
      </c>
      <c r="AQ6" s="23" t="s">
        <v>16</v>
      </c>
      <c r="AR6" s="23" t="s">
        <v>16</v>
      </c>
      <c r="AT6" s="24" t="s">
        <v>17</v>
      </c>
      <c r="AU6" s="24" t="s">
        <v>17</v>
      </c>
      <c r="AW6" s="49"/>
      <c r="AX6" s="49"/>
      <c r="AY6" s="49"/>
      <c r="AZ6" s="49"/>
      <c r="BA6" s="49"/>
      <c r="BB6" s="49"/>
      <c r="BC6" s="49"/>
      <c r="BD6" s="24" t="s">
        <v>17</v>
      </c>
      <c r="BE6" s="24" t="s">
        <v>17</v>
      </c>
      <c r="BF6" s="24" t="s">
        <v>17</v>
      </c>
      <c r="BG6" s="24" t="s">
        <v>17</v>
      </c>
      <c r="BH6" s="25" t="s">
        <v>18</v>
      </c>
      <c r="BI6" s="25" t="s">
        <v>18</v>
      </c>
      <c r="BJ6" s="25" t="s">
        <v>18</v>
      </c>
      <c r="BK6" s="25" t="s">
        <v>18</v>
      </c>
      <c r="BL6" s="49"/>
      <c r="BM6" s="49"/>
      <c r="BN6" s="26" t="s">
        <v>19</v>
      </c>
      <c r="BO6" s="26" t="s">
        <v>19</v>
      </c>
      <c r="BP6" s="26" t="s">
        <v>19</v>
      </c>
      <c r="BQ6" s="26" t="s">
        <v>19</v>
      </c>
      <c r="BS6" s="27" t="s">
        <v>20</v>
      </c>
      <c r="BT6" s="27" t="s">
        <v>20</v>
      </c>
      <c r="BU6" s="27" t="s">
        <v>20</v>
      </c>
      <c r="BV6" s="49"/>
      <c r="BW6" s="49"/>
      <c r="BX6" s="27" t="s">
        <v>20</v>
      </c>
      <c r="BZ6" s="28" t="s">
        <v>21</v>
      </c>
      <c r="CA6" s="28" t="s">
        <v>21</v>
      </c>
      <c r="CB6" s="28" t="s">
        <v>21</v>
      </c>
      <c r="CC6" s="28" t="s">
        <v>21</v>
      </c>
      <c r="CD6" s="29" t="s">
        <v>22</v>
      </c>
      <c r="CE6" s="29" t="s">
        <v>22</v>
      </c>
      <c r="CL6" s="49"/>
      <c r="CM6" s="49"/>
    </row>
    <row r="7" spans="1:110" s="34" customFormat="1" ht="15.75" thickBot="1" x14ac:dyDescent="0.3">
      <c r="A7" s="33" t="s">
        <v>24</v>
      </c>
      <c r="I7" s="34" t="s">
        <v>25</v>
      </c>
      <c r="J7" s="30"/>
      <c r="K7" s="30"/>
      <c r="U7" s="30"/>
      <c r="V7" s="30"/>
      <c r="W7" s="30"/>
      <c r="X7" s="34" t="s">
        <v>30</v>
      </c>
      <c r="AI7" s="30"/>
      <c r="AJ7" s="30"/>
      <c r="AK7" s="34" t="s">
        <v>31</v>
      </c>
      <c r="AR7" s="34" t="s">
        <v>26</v>
      </c>
      <c r="AW7" s="30"/>
      <c r="AX7" s="30"/>
      <c r="AY7" s="30"/>
      <c r="AZ7" s="30"/>
      <c r="BA7" s="30"/>
      <c r="BB7" s="30"/>
      <c r="BC7" s="30"/>
      <c r="BK7" s="34" t="s">
        <v>27</v>
      </c>
      <c r="BL7" s="30"/>
      <c r="BM7" s="30"/>
      <c r="BS7" s="34" t="s">
        <v>28</v>
      </c>
      <c r="BV7" s="30"/>
      <c r="BW7" s="30"/>
      <c r="CD7" s="34" t="s">
        <v>29</v>
      </c>
      <c r="CL7" s="30"/>
      <c r="CM7" s="30"/>
    </row>
  </sheetData>
  <mergeCells count="10">
    <mergeCell ref="B2:V2"/>
    <mergeCell ref="W2:BW2"/>
    <mergeCell ref="BX2:CX2"/>
    <mergeCell ref="J4:K4"/>
    <mergeCell ref="U4:W4"/>
    <mergeCell ref="AI4:AJ4"/>
    <mergeCell ref="AW4:BC4"/>
    <mergeCell ref="BL4:BM4"/>
    <mergeCell ref="BV4:BW4"/>
    <mergeCell ref="CL4:CM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64046-3D33-4D2F-8ACE-686DAB64DC1E}">
  <dimension ref="A1:E18"/>
  <sheetViews>
    <sheetView tabSelected="1" zoomScale="150" zoomScaleNormal="150" workbookViewId="0">
      <selection activeCell="H20" sqref="H20"/>
    </sheetView>
    <sheetView zoomScale="130" zoomScaleNormal="130" workbookViewId="1">
      <selection activeCell="F23" sqref="F23"/>
    </sheetView>
  </sheetViews>
  <sheetFormatPr baseColWidth="10" defaultRowHeight="15" x14ac:dyDescent="0.25"/>
  <cols>
    <col min="1" max="1" width="11" bestFit="1" customWidth="1"/>
    <col min="2" max="2" width="8.7109375" style="37" customWidth="1"/>
    <col min="3" max="5" width="8.7109375" style="68" customWidth="1"/>
  </cols>
  <sheetData>
    <row r="1" spans="1:5" ht="18.75" x14ac:dyDescent="0.3">
      <c r="B1" s="144" t="s">
        <v>39</v>
      </c>
      <c r="C1" s="145"/>
      <c r="D1" s="146" t="s">
        <v>40</v>
      </c>
      <c r="E1" s="147"/>
    </row>
    <row r="2" spans="1:5" x14ac:dyDescent="0.25">
      <c r="B2" s="114" t="s">
        <v>33</v>
      </c>
      <c r="C2" s="115" t="s">
        <v>38</v>
      </c>
      <c r="D2" s="124" t="s">
        <v>33</v>
      </c>
      <c r="E2" s="125" t="s">
        <v>38</v>
      </c>
    </row>
    <row r="3" spans="1:5" ht="30.75" thickBot="1" x14ac:dyDescent="0.3">
      <c r="A3" s="46" t="s">
        <v>32</v>
      </c>
      <c r="B3" s="116" t="s">
        <v>34</v>
      </c>
      <c r="C3" s="117" t="s">
        <v>36</v>
      </c>
      <c r="D3" s="126" t="s">
        <v>34</v>
      </c>
      <c r="E3" s="127" t="s">
        <v>36</v>
      </c>
    </row>
    <row r="4" spans="1:5" x14ac:dyDescent="0.25">
      <c r="A4" s="3" t="s">
        <v>9</v>
      </c>
      <c r="B4" s="118">
        <v>20</v>
      </c>
      <c r="C4" s="119">
        <f>IF(ISBLANK($B4),"",ROUNDUP($B4/3,0))</f>
        <v>7</v>
      </c>
      <c r="D4" s="128">
        <v>18</v>
      </c>
      <c r="E4" s="129">
        <f>IF(ISBLANK($D4),"",ROUNDUP($D4/5,0))</f>
        <v>4</v>
      </c>
    </row>
    <row r="5" spans="1:5" x14ac:dyDescent="0.25">
      <c r="A5" s="41" t="s">
        <v>10</v>
      </c>
      <c r="B5" s="120"/>
      <c r="C5" s="121" t="str">
        <f t="shared" ref="C5:C18" si="0">IF(ISBLANK($B5),"",ROUNDUP($B5/3,0))</f>
        <v/>
      </c>
      <c r="D5" s="130">
        <v>14</v>
      </c>
      <c r="E5" s="131">
        <f t="shared" ref="E5:E18" si="1">IF(ISBLANK($D5),"",ROUNDUP($D5/5,0))</f>
        <v>3</v>
      </c>
    </row>
    <row r="6" spans="1:5" x14ac:dyDescent="0.25">
      <c r="A6" s="5" t="s">
        <v>8</v>
      </c>
      <c r="B6" s="118">
        <v>5</v>
      </c>
      <c r="C6" s="119">
        <f t="shared" si="0"/>
        <v>2</v>
      </c>
      <c r="D6" s="128">
        <v>6</v>
      </c>
      <c r="E6" s="129">
        <f t="shared" si="1"/>
        <v>2</v>
      </c>
    </row>
    <row r="7" spans="1:5" x14ac:dyDescent="0.25">
      <c r="A7" s="4" t="s">
        <v>11</v>
      </c>
      <c r="B7" s="118">
        <v>11</v>
      </c>
      <c r="C7" s="119">
        <f t="shared" si="0"/>
        <v>4</v>
      </c>
      <c r="D7" s="128">
        <v>16</v>
      </c>
      <c r="E7" s="129">
        <f t="shared" si="1"/>
        <v>4</v>
      </c>
    </row>
    <row r="8" spans="1:5" x14ac:dyDescent="0.25">
      <c r="A8" s="19" t="s">
        <v>12</v>
      </c>
      <c r="B8" s="118">
        <v>18</v>
      </c>
      <c r="C8" s="119">
        <f t="shared" si="0"/>
        <v>6</v>
      </c>
      <c r="D8" s="128">
        <v>24</v>
      </c>
      <c r="E8" s="129">
        <f t="shared" si="1"/>
        <v>5</v>
      </c>
    </row>
    <row r="9" spans="1:5" x14ac:dyDescent="0.25">
      <c r="A9" s="43" t="s">
        <v>13</v>
      </c>
      <c r="B9" s="120"/>
      <c r="C9" s="121" t="str">
        <f t="shared" si="0"/>
        <v/>
      </c>
      <c r="D9" s="130">
        <v>8</v>
      </c>
      <c r="E9" s="131">
        <f t="shared" si="1"/>
        <v>2</v>
      </c>
    </row>
    <row r="10" spans="1:5" x14ac:dyDescent="0.25">
      <c r="A10" s="6" t="s">
        <v>14</v>
      </c>
      <c r="B10" s="118">
        <v>16</v>
      </c>
      <c r="C10" s="119">
        <f t="shared" si="0"/>
        <v>6</v>
      </c>
      <c r="D10" s="128">
        <v>22</v>
      </c>
      <c r="E10" s="129">
        <f t="shared" si="1"/>
        <v>5</v>
      </c>
    </row>
    <row r="11" spans="1:5" x14ac:dyDescent="0.25">
      <c r="A11" s="7" t="s">
        <v>15</v>
      </c>
      <c r="B11" s="118">
        <v>9</v>
      </c>
      <c r="C11" s="119">
        <f t="shared" si="0"/>
        <v>3</v>
      </c>
      <c r="D11" s="128">
        <v>18</v>
      </c>
      <c r="E11" s="129">
        <f t="shared" si="1"/>
        <v>4</v>
      </c>
    </row>
    <row r="12" spans="1:5" x14ac:dyDescent="0.25">
      <c r="A12" s="44" t="s">
        <v>16</v>
      </c>
      <c r="B12" s="120">
        <v>9</v>
      </c>
      <c r="C12" s="121">
        <f t="shared" si="0"/>
        <v>3</v>
      </c>
      <c r="D12" s="130">
        <v>18</v>
      </c>
      <c r="E12" s="131">
        <f t="shared" si="1"/>
        <v>4</v>
      </c>
    </row>
    <row r="13" spans="1:5" x14ac:dyDescent="0.25">
      <c r="A13" s="24" t="s">
        <v>17</v>
      </c>
      <c r="B13" s="118">
        <v>27</v>
      </c>
      <c r="C13" s="119">
        <f t="shared" si="0"/>
        <v>9</v>
      </c>
      <c r="D13" s="128">
        <v>28</v>
      </c>
      <c r="E13" s="129">
        <f t="shared" si="1"/>
        <v>6</v>
      </c>
    </row>
    <row r="14" spans="1:5" x14ac:dyDescent="0.25">
      <c r="A14" s="25" t="s">
        <v>18</v>
      </c>
      <c r="B14" s="118">
        <v>8</v>
      </c>
      <c r="C14" s="119">
        <f t="shared" si="0"/>
        <v>3</v>
      </c>
      <c r="D14" s="128">
        <v>20</v>
      </c>
      <c r="E14" s="129">
        <f t="shared" si="1"/>
        <v>4</v>
      </c>
    </row>
    <row r="15" spans="1:5" x14ac:dyDescent="0.25">
      <c r="A15" s="45" t="s">
        <v>19</v>
      </c>
      <c r="B15" s="120"/>
      <c r="C15" s="121" t="str">
        <f t="shared" si="0"/>
        <v/>
      </c>
      <c r="D15" s="130">
        <v>18</v>
      </c>
      <c r="E15" s="131">
        <f t="shared" si="1"/>
        <v>4</v>
      </c>
    </row>
    <row r="16" spans="1:5" x14ac:dyDescent="0.25">
      <c r="A16" s="27" t="s">
        <v>20</v>
      </c>
      <c r="B16" s="118">
        <v>13</v>
      </c>
      <c r="C16" s="119">
        <f t="shared" si="0"/>
        <v>5</v>
      </c>
      <c r="D16" s="128">
        <v>20</v>
      </c>
      <c r="E16" s="129">
        <f t="shared" si="1"/>
        <v>4</v>
      </c>
    </row>
    <row r="17" spans="1:5" x14ac:dyDescent="0.25">
      <c r="A17" s="28" t="s">
        <v>21</v>
      </c>
      <c r="B17" s="118">
        <v>16</v>
      </c>
      <c r="C17" s="119">
        <f t="shared" si="0"/>
        <v>6</v>
      </c>
      <c r="D17" s="128">
        <v>16</v>
      </c>
      <c r="E17" s="129">
        <f t="shared" si="1"/>
        <v>4</v>
      </c>
    </row>
    <row r="18" spans="1:5" ht="15.75" thickBot="1" x14ac:dyDescent="0.3">
      <c r="A18" s="38" t="s">
        <v>22</v>
      </c>
      <c r="B18" s="122"/>
      <c r="C18" s="123" t="str">
        <f t="shared" si="0"/>
        <v/>
      </c>
      <c r="D18" s="132">
        <v>10</v>
      </c>
      <c r="E18" s="133">
        <f t="shared" si="1"/>
        <v>2</v>
      </c>
    </row>
  </sheetData>
  <mergeCells count="2">
    <mergeCell ref="B1:C1"/>
    <mergeCell ref="D1:E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15E4E-D1CF-4E44-85C1-59B0E855B229}">
  <dimension ref="A1:DF9"/>
  <sheetViews>
    <sheetView workbookViewId="0">
      <selection activeCell="K16" sqref="K16"/>
    </sheetView>
    <sheetView tabSelected="1" workbookViewId="1">
      <selection activeCell="CD9" sqref="CD9"/>
    </sheetView>
  </sheetViews>
  <sheetFormatPr baseColWidth="10" defaultRowHeight="15" x14ac:dyDescent="0.25"/>
  <cols>
    <col min="1" max="1" width="11.42578125" style="2"/>
    <col min="2" max="112" width="3.7109375" style="1" bestFit="1" customWidth="1"/>
    <col min="113" max="16384" width="11.42578125" style="1"/>
  </cols>
  <sheetData>
    <row r="1" spans="1:110" s="31" customFormat="1" ht="66.75" customHeight="1" thickBot="1" x14ac:dyDescent="0.3">
      <c r="A1" s="35"/>
      <c r="B1" s="31">
        <v>45145</v>
      </c>
      <c r="C1" s="31">
        <v>45152</v>
      </c>
      <c r="D1" s="31">
        <v>45159</v>
      </c>
      <c r="E1" s="31">
        <v>45166</v>
      </c>
      <c r="F1" s="31">
        <v>45173</v>
      </c>
      <c r="G1" s="31">
        <v>45180</v>
      </c>
      <c r="H1" s="31">
        <v>45187</v>
      </c>
      <c r="I1" s="31">
        <v>45194</v>
      </c>
      <c r="J1" s="31">
        <v>45201</v>
      </c>
      <c r="K1" s="31">
        <v>45208</v>
      </c>
      <c r="L1" s="31">
        <v>45215</v>
      </c>
      <c r="M1" s="31">
        <v>45222</v>
      </c>
      <c r="N1" s="31">
        <v>45229</v>
      </c>
      <c r="O1" s="31">
        <v>45236</v>
      </c>
      <c r="P1" s="31">
        <v>45243</v>
      </c>
      <c r="Q1" s="31">
        <v>45250</v>
      </c>
      <c r="R1" s="31">
        <v>45257</v>
      </c>
      <c r="S1" s="31">
        <v>45264</v>
      </c>
      <c r="T1" s="31">
        <v>45271</v>
      </c>
      <c r="U1" s="31">
        <v>45278</v>
      </c>
      <c r="V1" s="31">
        <v>45285</v>
      </c>
      <c r="W1" s="31">
        <v>45292</v>
      </c>
      <c r="X1" s="31">
        <v>45299</v>
      </c>
      <c r="Y1" s="31">
        <v>45306</v>
      </c>
      <c r="Z1" s="31">
        <v>45313</v>
      </c>
      <c r="AA1" s="31">
        <v>45320</v>
      </c>
      <c r="AB1" s="31">
        <v>45327</v>
      </c>
      <c r="AC1" s="31">
        <v>45334</v>
      </c>
      <c r="AD1" s="31">
        <v>45341</v>
      </c>
      <c r="AE1" s="31">
        <v>45348</v>
      </c>
      <c r="AF1" s="31">
        <v>45355</v>
      </c>
      <c r="AG1" s="31">
        <v>45362</v>
      </c>
      <c r="AH1" s="31">
        <v>45369</v>
      </c>
      <c r="AI1" s="31">
        <v>45376</v>
      </c>
      <c r="AJ1" s="31">
        <v>45383</v>
      </c>
      <c r="AK1" s="31">
        <v>45390</v>
      </c>
      <c r="AL1" s="31">
        <v>45397</v>
      </c>
      <c r="AM1" s="31">
        <v>45404</v>
      </c>
      <c r="AN1" s="31">
        <v>45411</v>
      </c>
      <c r="AO1" s="31">
        <v>45418</v>
      </c>
      <c r="AP1" s="31">
        <v>45425</v>
      </c>
      <c r="AQ1" s="31">
        <v>45432</v>
      </c>
      <c r="AR1" s="31">
        <v>45439</v>
      </c>
      <c r="AS1" s="31">
        <v>45446</v>
      </c>
      <c r="AT1" s="31">
        <v>45453</v>
      </c>
      <c r="AU1" s="31">
        <v>45460</v>
      </c>
      <c r="AV1" s="31">
        <v>45467</v>
      </c>
      <c r="AW1" s="31">
        <v>45474</v>
      </c>
      <c r="AX1" s="31">
        <v>45481</v>
      </c>
      <c r="AY1" s="31">
        <v>45488</v>
      </c>
      <c r="AZ1" s="31">
        <v>45495</v>
      </c>
      <c r="BA1" s="31">
        <v>45502</v>
      </c>
      <c r="BB1" s="31">
        <v>45509</v>
      </c>
      <c r="BC1" s="31">
        <v>45516</v>
      </c>
      <c r="BD1" s="31">
        <v>45523</v>
      </c>
      <c r="BE1" s="31">
        <v>45530</v>
      </c>
      <c r="BF1" s="31">
        <v>45537</v>
      </c>
      <c r="BG1" s="31">
        <v>45544</v>
      </c>
      <c r="BH1" s="31">
        <v>45551</v>
      </c>
      <c r="BI1" s="31">
        <v>45558</v>
      </c>
      <c r="BJ1" s="31">
        <v>45565</v>
      </c>
      <c r="BK1" s="31">
        <v>45572</v>
      </c>
      <c r="BL1" s="31">
        <v>45579</v>
      </c>
      <c r="BM1" s="31">
        <v>45586</v>
      </c>
      <c r="BN1" s="31">
        <v>45593</v>
      </c>
      <c r="BO1" s="31">
        <v>45600</v>
      </c>
      <c r="BP1" s="31">
        <v>45607</v>
      </c>
      <c r="BQ1" s="31">
        <v>45614</v>
      </c>
      <c r="BR1" s="31">
        <v>45621</v>
      </c>
      <c r="BS1" s="31">
        <v>45628</v>
      </c>
      <c r="BT1" s="31">
        <v>45635</v>
      </c>
      <c r="BU1" s="31">
        <v>45642</v>
      </c>
      <c r="BV1" s="31">
        <v>45649</v>
      </c>
      <c r="BW1" s="31">
        <v>45656</v>
      </c>
      <c r="BX1" s="31">
        <v>45663</v>
      </c>
      <c r="BY1" s="31">
        <v>45670</v>
      </c>
      <c r="BZ1" s="31">
        <v>45677</v>
      </c>
      <c r="CA1" s="31">
        <v>45684</v>
      </c>
      <c r="CB1" s="31">
        <v>45691</v>
      </c>
      <c r="CC1" s="31">
        <v>45698</v>
      </c>
      <c r="CD1" s="31">
        <v>45705</v>
      </c>
      <c r="CE1" s="31">
        <v>45712</v>
      </c>
      <c r="CF1" s="31">
        <v>45719</v>
      </c>
      <c r="CG1" s="31">
        <v>45726</v>
      </c>
      <c r="CH1" s="31">
        <v>45733</v>
      </c>
      <c r="CI1" s="31">
        <v>45740</v>
      </c>
      <c r="CJ1" s="31">
        <v>45747</v>
      </c>
      <c r="CK1" s="31">
        <v>45754</v>
      </c>
      <c r="CL1" s="31">
        <v>45761</v>
      </c>
      <c r="CM1" s="31">
        <v>45768</v>
      </c>
      <c r="CN1" s="31">
        <v>45775</v>
      </c>
      <c r="CO1" s="31">
        <v>45782</v>
      </c>
      <c r="CP1" s="31">
        <v>45789</v>
      </c>
      <c r="CQ1" s="31">
        <v>45796</v>
      </c>
      <c r="CR1" s="31">
        <v>45803</v>
      </c>
      <c r="CS1" s="31">
        <v>45810</v>
      </c>
      <c r="CT1" s="31">
        <v>45817</v>
      </c>
      <c r="CU1" s="31">
        <v>45824</v>
      </c>
      <c r="CV1" s="31">
        <v>45831</v>
      </c>
      <c r="CW1" s="31">
        <v>45838</v>
      </c>
      <c r="CX1" s="31">
        <v>45845</v>
      </c>
    </row>
    <row r="2" spans="1:110" s="11" customFormat="1" ht="18.75" x14ac:dyDescent="0.3">
      <c r="A2" s="10"/>
      <c r="B2" s="136">
        <f>YEAR(B1)</f>
        <v>2023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7"/>
      <c r="W2" s="135">
        <f t="shared" ref="W2" si="0">YEAR(W1)</f>
        <v>2024</v>
      </c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7"/>
      <c r="BX2" s="135">
        <f>YEAR(BX1)</f>
        <v>2025</v>
      </c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</row>
    <row r="3" spans="1:110" ht="15.75" thickBot="1" x14ac:dyDescent="0.3">
      <c r="A3" s="32" t="s">
        <v>23</v>
      </c>
      <c r="B3" s="13">
        <f>WEEKNUM(B1)</f>
        <v>32</v>
      </c>
      <c r="C3" s="13">
        <f t="shared" ref="C3:BN3" si="1">WEEKNUM(C1)</f>
        <v>33</v>
      </c>
      <c r="D3" s="13">
        <f t="shared" si="1"/>
        <v>34</v>
      </c>
      <c r="E3" s="13">
        <f t="shared" si="1"/>
        <v>35</v>
      </c>
      <c r="F3" s="13">
        <f t="shared" si="1"/>
        <v>36</v>
      </c>
      <c r="G3" s="13">
        <f t="shared" si="1"/>
        <v>37</v>
      </c>
      <c r="H3" s="13">
        <f t="shared" si="1"/>
        <v>38</v>
      </c>
      <c r="I3" s="13">
        <f t="shared" si="1"/>
        <v>39</v>
      </c>
      <c r="J3" s="13">
        <f t="shared" si="1"/>
        <v>40</v>
      </c>
      <c r="K3" s="13">
        <f t="shared" si="1"/>
        <v>41</v>
      </c>
      <c r="L3" s="13">
        <f t="shared" si="1"/>
        <v>42</v>
      </c>
      <c r="M3" s="13">
        <f t="shared" si="1"/>
        <v>43</v>
      </c>
      <c r="N3" s="13">
        <f t="shared" si="1"/>
        <v>44</v>
      </c>
      <c r="O3" s="13">
        <f t="shared" si="1"/>
        <v>45</v>
      </c>
      <c r="P3" s="13">
        <f t="shared" si="1"/>
        <v>46</v>
      </c>
      <c r="Q3" s="13">
        <f t="shared" si="1"/>
        <v>47</v>
      </c>
      <c r="R3" s="13">
        <f t="shared" si="1"/>
        <v>48</v>
      </c>
      <c r="S3" s="13">
        <f t="shared" si="1"/>
        <v>49</v>
      </c>
      <c r="T3" s="13">
        <f t="shared" si="1"/>
        <v>50</v>
      </c>
      <c r="U3" s="13">
        <f t="shared" si="1"/>
        <v>51</v>
      </c>
      <c r="V3" s="14">
        <f t="shared" si="1"/>
        <v>52</v>
      </c>
      <c r="W3" s="12">
        <f t="shared" si="1"/>
        <v>1</v>
      </c>
      <c r="X3" s="13">
        <f t="shared" si="1"/>
        <v>2</v>
      </c>
      <c r="Y3" s="13">
        <f t="shared" si="1"/>
        <v>3</v>
      </c>
      <c r="Z3" s="13">
        <f t="shared" si="1"/>
        <v>4</v>
      </c>
      <c r="AA3" s="13">
        <f t="shared" si="1"/>
        <v>5</v>
      </c>
      <c r="AB3" s="13">
        <f t="shared" si="1"/>
        <v>6</v>
      </c>
      <c r="AC3" s="13">
        <f t="shared" si="1"/>
        <v>7</v>
      </c>
      <c r="AD3" s="13">
        <f t="shared" si="1"/>
        <v>8</v>
      </c>
      <c r="AE3" s="13">
        <f t="shared" si="1"/>
        <v>9</v>
      </c>
      <c r="AF3" s="13">
        <f t="shared" si="1"/>
        <v>10</v>
      </c>
      <c r="AG3" s="13">
        <f t="shared" si="1"/>
        <v>11</v>
      </c>
      <c r="AH3" s="13">
        <f t="shared" si="1"/>
        <v>12</v>
      </c>
      <c r="AI3" s="13">
        <f t="shared" si="1"/>
        <v>13</v>
      </c>
      <c r="AJ3" s="13">
        <f t="shared" si="1"/>
        <v>14</v>
      </c>
      <c r="AK3" s="13">
        <f t="shared" si="1"/>
        <v>15</v>
      </c>
      <c r="AL3" s="13">
        <f t="shared" si="1"/>
        <v>16</v>
      </c>
      <c r="AM3" s="13">
        <f t="shared" si="1"/>
        <v>17</v>
      </c>
      <c r="AN3" s="13">
        <f t="shared" si="1"/>
        <v>18</v>
      </c>
      <c r="AO3" s="13">
        <f t="shared" si="1"/>
        <v>19</v>
      </c>
      <c r="AP3" s="13">
        <f t="shared" si="1"/>
        <v>20</v>
      </c>
      <c r="AQ3" s="13">
        <f t="shared" si="1"/>
        <v>21</v>
      </c>
      <c r="AR3" s="13">
        <f t="shared" si="1"/>
        <v>22</v>
      </c>
      <c r="AS3" s="13">
        <f t="shared" si="1"/>
        <v>23</v>
      </c>
      <c r="AT3" s="13">
        <f t="shared" si="1"/>
        <v>24</v>
      </c>
      <c r="AU3" s="13">
        <f t="shared" si="1"/>
        <v>25</v>
      </c>
      <c r="AV3" s="13">
        <f t="shared" si="1"/>
        <v>26</v>
      </c>
      <c r="AW3" s="13">
        <f t="shared" si="1"/>
        <v>27</v>
      </c>
      <c r="AX3" s="13">
        <f t="shared" si="1"/>
        <v>28</v>
      </c>
      <c r="AY3" s="13">
        <f t="shared" si="1"/>
        <v>29</v>
      </c>
      <c r="AZ3" s="13">
        <f t="shared" si="1"/>
        <v>30</v>
      </c>
      <c r="BA3" s="13">
        <f t="shared" si="1"/>
        <v>31</v>
      </c>
      <c r="BB3" s="13">
        <f t="shared" si="1"/>
        <v>32</v>
      </c>
      <c r="BC3" s="13">
        <f t="shared" si="1"/>
        <v>33</v>
      </c>
      <c r="BD3" s="13">
        <f t="shared" si="1"/>
        <v>34</v>
      </c>
      <c r="BE3" s="13">
        <f t="shared" si="1"/>
        <v>35</v>
      </c>
      <c r="BF3" s="13">
        <f t="shared" si="1"/>
        <v>36</v>
      </c>
      <c r="BG3" s="13">
        <f t="shared" si="1"/>
        <v>37</v>
      </c>
      <c r="BH3" s="13">
        <f t="shared" si="1"/>
        <v>38</v>
      </c>
      <c r="BI3" s="13">
        <f t="shared" si="1"/>
        <v>39</v>
      </c>
      <c r="BJ3" s="13">
        <f t="shared" si="1"/>
        <v>40</v>
      </c>
      <c r="BK3" s="13">
        <f t="shared" si="1"/>
        <v>41</v>
      </c>
      <c r="BL3" s="13">
        <f t="shared" si="1"/>
        <v>42</v>
      </c>
      <c r="BM3" s="13">
        <f t="shared" si="1"/>
        <v>43</v>
      </c>
      <c r="BN3" s="13">
        <f t="shared" si="1"/>
        <v>44</v>
      </c>
      <c r="BO3" s="13">
        <f t="shared" ref="BO3:CX3" si="2">WEEKNUM(BO1)</f>
        <v>45</v>
      </c>
      <c r="BP3" s="13">
        <f t="shared" si="2"/>
        <v>46</v>
      </c>
      <c r="BQ3" s="13">
        <f t="shared" si="2"/>
        <v>47</v>
      </c>
      <c r="BR3" s="13">
        <f t="shared" si="2"/>
        <v>48</v>
      </c>
      <c r="BS3" s="13">
        <f t="shared" si="2"/>
        <v>49</v>
      </c>
      <c r="BT3" s="13">
        <f t="shared" si="2"/>
        <v>50</v>
      </c>
      <c r="BU3" s="13">
        <f t="shared" si="2"/>
        <v>51</v>
      </c>
      <c r="BV3" s="13">
        <f t="shared" si="2"/>
        <v>52</v>
      </c>
      <c r="BW3" s="14">
        <f t="shared" si="2"/>
        <v>53</v>
      </c>
      <c r="BX3" s="12">
        <f t="shared" si="2"/>
        <v>2</v>
      </c>
      <c r="BY3" s="13">
        <f t="shared" si="2"/>
        <v>3</v>
      </c>
      <c r="BZ3" s="13">
        <f t="shared" si="2"/>
        <v>4</v>
      </c>
      <c r="CA3" s="13">
        <f t="shared" si="2"/>
        <v>5</v>
      </c>
      <c r="CB3" s="13">
        <f t="shared" si="2"/>
        <v>6</v>
      </c>
      <c r="CC3" s="13">
        <f t="shared" si="2"/>
        <v>7</v>
      </c>
      <c r="CD3" s="13">
        <f t="shared" si="2"/>
        <v>8</v>
      </c>
      <c r="CE3" s="13">
        <f t="shared" si="2"/>
        <v>9</v>
      </c>
      <c r="CF3" s="13">
        <f t="shared" si="2"/>
        <v>10</v>
      </c>
      <c r="CG3" s="13">
        <f t="shared" si="2"/>
        <v>11</v>
      </c>
      <c r="CH3" s="13">
        <f t="shared" si="2"/>
        <v>12</v>
      </c>
      <c r="CI3" s="13">
        <f t="shared" si="2"/>
        <v>13</v>
      </c>
      <c r="CJ3" s="13">
        <f t="shared" si="2"/>
        <v>14</v>
      </c>
      <c r="CK3" s="13">
        <f t="shared" si="2"/>
        <v>15</v>
      </c>
      <c r="CL3" s="13">
        <f t="shared" si="2"/>
        <v>16</v>
      </c>
      <c r="CM3" s="13">
        <f t="shared" si="2"/>
        <v>17</v>
      </c>
      <c r="CN3" s="13">
        <f t="shared" si="2"/>
        <v>18</v>
      </c>
      <c r="CO3" s="13">
        <f t="shared" si="2"/>
        <v>19</v>
      </c>
      <c r="CP3" s="13">
        <f t="shared" si="2"/>
        <v>20</v>
      </c>
      <c r="CQ3" s="13">
        <f t="shared" si="2"/>
        <v>21</v>
      </c>
      <c r="CR3" s="13">
        <f t="shared" si="2"/>
        <v>22</v>
      </c>
      <c r="CS3" s="13">
        <f t="shared" si="2"/>
        <v>23</v>
      </c>
      <c r="CT3" s="13">
        <f t="shared" si="2"/>
        <v>24</v>
      </c>
      <c r="CU3" s="13">
        <f t="shared" si="2"/>
        <v>25</v>
      </c>
      <c r="CV3" s="13">
        <f t="shared" si="2"/>
        <v>26</v>
      </c>
      <c r="CW3" s="13">
        <f t="shared" si="2"/>
        <v>27</v>
      </c>
      <c r="CX3" s="13">
        <f t="shared" si="2"/>
        <v>28</v>
      </c>
    </row>
    <row r="4" spans="1:110" s="9" customFormat="1" x14ac:dyDescent="0.25">
      <c r="A4" s="8" t="s">
        <v>0</v>
      </c>
      <c r="J4" s="134" t="s">
        <v>1</v>
      </c>
      <c r="K4" s="134"/>
      <c r="U4" s="134" t="s">
        <v>3</v>
      </c>
      <c r="V4" s="134"/>
      <c r="W4" s="134"/>
      <c r="AI4" s="134" t="s">
        <v>4</v>
      </c>
      <c r="AJ4" s="134"/>
      <c r="AW4" s="134" t="s">
        <v>5</v>
      </c>
      <c r="AX4" s="134"/>
      <c r="AY4" s="134"/>
      <c r="AZ4" s="134"/>
      <c r="BA4" s="134"/>
      <c r="BB4" s="134"/>
      <c r="BC4" s="134"/>
      <c r="BL4" s="134" t="s">
        <v>1</v>
      </c>
      <c r="BM4" s="134"/>
      <c r="BV4" s="134" t="s">
        <v>2</v>
      </c>
      <c r="BW4" s="134"/>
      <c r="CL4" s="134" t="s">
        <v>4</v>
      </c>
      <c r="CM4" s="134"/>
    </row>
    <row r="5" spans="1:110" x14ac:dyDescent="0.25">
      <c r="A5" s="2" t="s">
        <v>6</v>
      </c>
      <c r="B5" s="72" t="s">
        <v>9</v>
      </c>
      <c r="C5" s="73"/>
      <c r="D5" s="73"/>
      <c r="E5" s="73"/>
      <c r="F5" s="73"/>
      <c r="G5" s="73"/>
      <c r="H5" s="74"/>
      <c r="I5" s="67"/>
      <c r="J5" s="69"/>
      <c r="K5" s="69"/>
      <c r="L5" s="75" t="s">
        <v>8</v>
      </c>
      <c r="M5" s="76"/>
      <c r="N5" s="77" t="s">
        <v>11</v>
      </c>
      <c r="O5" s="78"/>
      <c r="P5" s="78"/>
      <c r="Q5" s="79"/>
      <c r="R5" s="82" t="s">
        <v>12</v>
      </c>
      <c r="S5" s="83"/>
      <c r="T5" s="83"/>
      <c r="U5" s="69"/>
      <c r="V5" s="69"/>
      <c r="W5" s="69"/>
      <c r="X5" s="83"/>
      <c r="Y5" s="83"/>
      <c r="Z5" s="106"/>
      <c r="AA5" s="67"/>
      <c r="AC5" s="85" t="s">
        <v>14</v>
      </c>
      <c r="AD5" s="86"/>
      <c r="AE5" s="86"/>
      <c r="AF5" s="86"/>
      <c r="AG5" s="86"/>
      <c r="AH5" s="87"/>
      <c r="AI5" s="69"/>
      <c r="AJ5" s="69"/>
      <c r="AK5" s="88" t="s">
        <v>15</v>
      </c>
      <c r="AL5" s="89"/>
      <c r="AM5" s="108"/>
      <c r="AN5" s="67"/>
      <c r="AP5" s="90" t="s">
        <v>16</v>
      </c>
      <c r="AQ5" s="91"/>
      <c r="AR5" s="109"/>
      <c r="AS5" s="9"/>
      <c r="AT5" s="92" t="s">
        <v>17</v>
      </c>
      <c r="AU5" s="93"/>
      <c r="AW5" s="69"/>
      <c r="AX5" s="69"/>
      <c r="AY5" s="69"/>
      <c r="AZ5" s="69"/>
      <c r="BA5" s="69"/>
      <c r="BB5" s="69"/>
      <c r="BC5" s="69"/>
      <c r="BD5" s="93"/>
      <c r="BE5" s="93"/>
      <c r="BF5" s="93"/>
      <c r="BG5" s="93"/>
      <c r="BH5" s="93"/>
      <c r="BI5" s="93"/>
      <c r="BJ5" s="94"/>
      <c r="BK5" s="9"/>
      <c r="BL5" s="69"/>
      <c r="BM5" s="69"/>
      <c r="BN5" s="95" t="s">
        <v>18</v>
      </c>
      <c r="BO5" s="96"/>
      <c r="BP5" s="97"/>
      <c r="BQ5" s="9"/>
      <c r="BR5" s="100" t="s">
        <v>20</v>
      </c>
      <c r="BS5" s="101"/>
      <c r="BT5" s="101"/>
      <c r="BU5" s="101"/>
      <c r="BV5" s="69"/>
      <c r="BW5" s="69"/>
      <c r="BX5" s="111"/>
      <c r="BY5" s="9"/>
      <c r="BZ5" s="102" t="s">
        <v>21</v>
      </c>
      <c r="CA5" s="103"/>
      <c r="CB5" s="103"/>
      <c r="CC5" s="103"/>
      <c r="CD5" s="103"/>
      <c r="CE5" s="104"/>
      <c r="CF5" s="9"/>
      <c r="CG5" s="9"/>
      <c r="CH5" s="9"/>
      <c r="CI5" s="9"/>
      <c r="CJ5" s="9"/>
      <c r="CK5" s="9"/>
      <c r="CL5" s="69"/>
      <c r="CM5" s="6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</row>
    <row r="6" spans="1:110" ht="5.0999999999999996" customHeight="1" x14ac:dyDescent="0.25">
      <c r="A6" s="70"/>
      <c r="B6" s="67"/>
      <c r="C6" s="67"/>
      <c r="D6" s="67"/>
      <c r="E6" s="67"/>
      <c r="F6" s="67"/>
      <c r="G6" s="67"/>
      <c r="H6" s="67"/>
      <c r="I6" s="67"/>
      <c r="J6" s="69"/>
      <c r="K6" s="69"/>
      <c r="L6" s="67"/>
      <c r="M6" s="67"/>
      <c r="N6" s="67"/>
      <c r="O6" s="67"/>
      <c r="P6" s="67"/>
      <c r="Q6" s="67"/>
      <c r="R6" s="67"/>
      <c r="S6" s="67"/>
      <c r="T6" s="67"/>
      <c r="U6" s="69"/>
      <c r="V6" s="69"/>
      <c r="W6" s="69"/>
      <c r="X6" s="67"/>
      <c r="Y6" s="67"/>
      <c r="Z6" s="67"/>
      <c r="AA6" s="67"/>
      <c r="AB6" s="71"/>
      <c r="AC6" s="67"/>
      <c r="AD6" s="67"/>
      <c r="AE6" s="67"/>
      <c r="AF6" s="67"/>
      <c r="AG6" s="67"/>
      <c r="AH6" s="67"/>
      <c r="AI6" s="69"/>
      <c r="AJ6" s="69"/>
      <c r="AK6" s="67"/>
      <c r="AL6" s="67"/>
      <c r="AM6" s="67"/>
      <c r="AN6" s="67"/>
      <c r="AO6" s="71"/>
      <c r="AP6" s="67"/>
      <c r="AQ6" s="67"/>
      <c r="AR6" s="67"/>
      <c r="AS6" s="67"/>
      <c r="AT6" s="67"/>
      <c r="AU6" s="67"/>
      <c r="AV6" s="71"/>
      <c r="AW6" s="69"/>
      <c r="AX6" s="69"/>
      <c r="AY6" s="69"/>
      <c r="AZ6" s="69"/>
      <c r="BA6" s="69"/>
      <c r="BB6" s="69"/>
      <c r="BC6" s="69"/>
      <c r="BD6" s="67"/>
      <c r="BE6" s="67"/>
      <c r="BF6" s="67"/>
      <c r="BG6" s="67"/>
      <c r="BH6" s="67"/>
      <c r="BI6" s="67"/>
      <c r="BJ6" s="67"/>
      <c r="BK6" s="67"/>
      <c r="BL6" s="69"/>
      <c r="BM6" s="69"/>
      <c r="BN6" s="67"/>
      <c r="BO6" s="67"/>
      <c r="BP6" s="67"/>
      <c r="BQ6" s="67"/>
      <c r="BR6" s="67"/>
      <c r="BS6" s="67"/>
      <c r="BT6" s="67"/>
      <c r="BU6" s="67"/>
      <c r="BV6" s="69"/>
      <c r="BW6" s="69"/>
      <c r="BX6" s="67"/>
      <c r="BY6" s="67"/>
      <c r="BZ6" s="67"/>
      <c r="CA6" s="67"/>
      <c r="CB6" s="67"/>
      <c r="CC6" s="67"/>
      <c r="CD6" s="67"/>
      <c r="CE6" s="67"/>
      <c r="CF6" s="67"/>
      <c r="CG6" s="9"/>
      <c r="CH6" s="9"/>
      <c r="CI6" s="9"/>
      <c r="CJ6" s="9"/>
      <c r="CK6" s="9"/>
      <c r="CL6" s="69"/>
      <c r="CM6" s="6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</row>
    <row r="7" spans="1:110" s="9" customFormat="1" x14ac:dyDescent="0.25">
      <c r="A7" s="8" t="s">
        <v>7</v>
      </c>
      <c r="B7" s="72" t="s">
        <v>9</v>
      </c>
      <c r="C7" s="73"/>
      <c r="D7" s="73"/>
      <c r="E7" s="74"/>
      <c r="F7" s="80" t="s">
        <v>10</v>
      </c>
      <c r="G7" s="81"/>
      <c r="H7" s="107"/>
      <c r="J7" s="69"/>
      <c r="K7" s="69"/>
      <c r="L7" s="75" t="s">
        <v>8</v>
      </c>
      <c r="M7" s="76"/>
      <c r="N7" s="77" t="s">
        <v>11</v>
      </c>
      <c r="O7" s="78"/>
      <c r="P7" s="78"/>
      <c r="Q7" s="79"/>
      <c r="R7" s="82" t="s">
        <v>12</v>
      </c>
      <c r="S7" s="83"/>
      <c r="T7" s="83"/>
      <c r="U7" s="69"/>
      <c r="V7" s="69"/>
      <c r="W7" s="69"/>
      <c r="X7" s="83"/>
      <c r="Y7" s="106"/>
      <c r="Z7" s="84" t="s">
        <v>13</v>
      </c>
      <c r="AA7" s="110"/>
      <c r="AC7" s="85" t="s">
        <v>14</v>
      </c>
      <c r="AD7" s="86"/>
      <c r="AE7" s="86"/>
      <c r="AF7" s="86"/>
      <c r="AG7" s="87"/>
      <c r="AH7" s="88" t="s">
        <v>15</v>
      </c>
      <c r="AI7" s="69"/>
      <c r="AJ7" s="69"/>
      <c r="AK7" s="89"/>
      <c r="AL7" s="89"/>
      <c r="AM7" s="108"/>
      <c r="AO7" s="90" t="s">
        <v>16</v>
      </c>
      <c r="AP7" s="91"/>
      <c r="AQ7" s="91"/>
      <c r="AR7" s="109"/>
      <c r="AT7" s="92" t="s">
        <v>17</v>
      </c>
      <c r="AU7" s="93"/>
      <c r="AW7" s="69"/>
      <c r="AX7" s="69"/>
      <c r="AY7" s="69"/>
      <c r="AZ7" s="69"/>
      <c r="BA7" s="69"/>
      <c r="BB7" s="69"/>
      <c r="BC7" s="69"/>
      <c r="BD7" s="93"/>
      <c r="BE7" s="93"/>
      <c r="BF7" s="93"/>
      <c r="BG7" s="94"/>
      <c r="BH7" s="95" t="s">
        <v>18</v>
      </c>
      <c r="BI7" s="96"/>
      <c r="BJ7" s="96"/>
      <c r="BK7" s="97"/>
      <c r="BL7" s="69"/>
      <c r="BM7" s="69"/>
      <c r="BN7" s="98" t="s">
        <v>19</v>
      </c>
      <c r="BO7" s="99"/>
      <c r="BP7" s="99"/>
      <c r="BQ7" s="113"/>
      <c r="BS7" s="100" t="s">
        <v>20</v>
      </c>
      <c r="BT7" s="101"/>
      <c r="BU7" s="101"/>
      <c r="BV7" s="69"/>
      <c r="BW7" s="69"/>
      <c r="BX7" s="111"/>
      <c r="BZ7" s="102" t="s">
        <v>21</v>
      </c>
      <c r="CA7" s="103"/>
      <c r="CB7" s="103"/>
      <c r="CC7" s="104"/>
      <c r="CD7" s="105" t="s">
        <v>22</v>
      </c>
      <c r="CE7" s="112"/>
      <c r="CL7" s="69"/>
      <c r="CM7" s="69"/>
    </row>
    <row r="8" spans="1:110" ht="5.0999999999999996" customHeight="1" x14ac:dyDescent="0.25">
      <c r="A8" s="70"/>
      <c r="B8" s="67"/>
      <c r="C8" s="67"/>
      <c r="D8" s="67"/>
      <c r="E8" s="67"/>
      <c r="F8" s="67"/>
      <c r="G8" s="67"/>
      <c r="H8" s="67"/>
      <c r="I8" s="67"/>
      <c r="J8" s="69"/>
      <c r="K8" s="69"/>
      <c r="L8" s="67"/>
      <c r="M8" s="67"/>
      <c r="N8" s="67"/>
      <c r="O8" s="67"/>
      <c r="P8" s="67"/>
      <c r="Q8" s="67"/>
      <c r="R8" s="67"/>
      <c r="S8" s="67"/>
      <c r="T8" s="67"/>
      <c r="U8" s="69"/>
      <c r="V8" s="69"/>
      <c r="W8" s="69"/>
      <c r="X8" s="67"/>
      <c r="Y8" s="67"/>
      <c r="Z8" s="67"/>
      <c r="AA8" s="67"/>
      <c r="AB8" s="71"/>
      <c r="AC8" s="67"/>
      <c r="AD8" s="67"/>
      <c r="AE8" s="67"/>
      <c r="AF8" s="67"/>
      <c r="AG8" s="67"/>
      <c r="AH8" s="67"/>
      <c r="AI8" s="69"/>
      <c r="AJ8" s="69"/>
      <c r="AK8" s="67"/>
      <c r="AL8" s="67"/>
      <c r="AM8" s="67"/>
      <c r="AN8" s="67"/>
      <c r="AO8" s="71"/>
      <c r="AP8" s="67"/>
      <c r="AQ8" s="67"/>
      <c r="AR8" s="67"/>
      <c r="AS8" s="67"/>
      <c r="AT8" s="67"/>
      <c r="AU8" s="67"/>
      <c r="AV8" s="71"/>
      <c r="AW8" s="69"/>
      <c r="AX8" s="69"/>
      <c r="AY8" s="69"/>
      <c r="AZ8" s="69"/>
      <c r="BA8" s="69"/>
      <c r="BB8" s="69"/>
      <c r="BC8" s="69"/>
      <c r="BD8" s="67"/>
      <c r="BE8" s="67"/>
      <c r="BF8" s="67"/>
      <c r="BG8" s="67"/>
      <c r="BH8" s="67"/>
      <c r="BI8" s="67"/>
      <c r="BJ8" s="67"/>
      <c r="BK8" s="67"/>
      <c r="BL8" s="69"/>
      <c r="BM8" s="69"/>
      <c r="BN8" s="67"/>
      <c r="BO8" s="67"/>
      <c r="BP8" s="67"/>
      <c r="BQ8" s="67"/>
      <c r="BR8" s="67"/>
      <c r="BS8" s="67"/>
      <c r="BT8" s="67"/>
      <c r="BU8" s="67"/>
      <c r="BV8" s="69"/>
      <c r="BW8" s="69"/>
      <c r="BX8" s="67"/>
      <c r="BY8" s="67"/>
      <c r="BZ8" s="67"/>
      <c r="CA8" s="67"/>
      <c r="CB8" s="67"/>
      <c r="CC8" s="67"/>
      <c r="CD8" s="67"/>
      <c r="CE8" s="67"/>
      <c r="CF8" s="67"/>
      <c r="CG8" s="9"/>
      <c r="CH8" s="9"/>
      <c r="CI8" s="9"/>
      <c r="CJ8" s="9"/>
      <c r="CK8" s="9"/>
      <c r="CL8" s="69"/>
      <c r="CM8" s="6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</row>
    <row r="9" spans="1:110" s="34" customFormat="1" ht="15.75" thickBot="1" x14ac:dyDescent="0.3">
      <c r="A9" s="33" t="s">
        <v>24</v>
      </c>
      <c r="J9" s="30"/>
      <c r="K9" s="30"/>
      <c r="U9" s="30"/>
      <c r="V9" s="30"/>
      <c r="W9" s="30"/>
      <c r="AI9" s="30"/>
      <c r="AJ9" s="30"/>
      <c r="AW9" s="30"/>
      <c r="AX9" s="30"/>
      <c r="AY9" s="30"/>
      <c r="AZ9" s="30"/>
      <c r="BA9" s="30"/>
      <c r="BB9" s="30"/>
      <c r="BC9" s="30"/>
      <c r="BL9" s="30"/>
      <c r="BM9" s="30"/>
      <c r="BV9" s="30"/>
      <c r="BW9" s="30"/>
      <c r="CL9" s="30"/>
      <c r="CM9" s="30"/>
    </row>
  </sheetData>
  <mergeCells count="10">
    <mergeCell ref="B2:V2"/>
    <mergeCell ref="W2:BW2"/>
    <mergeCell ref="BX2:CX2"/>
    <mergeCell ref="J4:K4"/>
    <mergeCell ref="U4:W4"/>
    <mergeCell ref="AI4:AJ4"/>
    <mergeCell ref="AW4:BC4"/>
    <mergeCell ref="BL4:BM4"/>
    <mergeCell ref="BV4:BW4"/>
    <mergeCell ref="CL4:CM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UV-Plan</vt:lpstr>
      <vt:lpstr>UV-Summe</vt:lpstr>
      <vt:lpstr>UV-Plan (2)</vt:lpstr>
      <vt:lpstr>UV-Summe (2)</vt:lpstr>
      <vt:lpstr>UV-Plan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</dc:creator>
  <cp:lastModifiedBy>Gabriele Wolff</cp:lastModifiedBy>
  <dcterms:created xsi:type="dcterms:W3CDTF">2022-08-08T12:52:49Z</dcterms:created>
  <dcterms:modified xsi:type="dcterms:W3CDTF">2022-08-30T16:11:26Z</dcterms:modified>
</cp:coreProperties>
</file>